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 activeTab="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0" i="3"/>
  <c r="B7"/>
  <c r="B9"/>
  <c r="G62"/>
  <c r="G61"/>
  <c r="G60"/>
  <c r="G59"/>
  <c r="C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26"/>
  <c r="G25"/>
  <c r="G27"/>
  <c r="G28"/>
  <c r="G29"/>
  <c r="G30"/>
  <c r="G24"/>
  <c r="G23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E56" s="1"/>
  <c r="D57"/>
  <c r="D58"/>
  <c r="D59"/>
  <c r="D60"/>
  <c r="D61"/>
  <c r="D62"/>
  <c r="D24"/>
  <c r="B24" s="1"/>
  <c r="D25"/>
  <c r="D23"/>
  <c r="B23" s="1"/>
  <c r="E54"/>
  <c r="E58"/>
  <c r="E60"/>
  <c r="E62"/>
  <c r="F24"/>
  <c r="F62"/>
  <c r="F61"/>
  <c r="E61"/>
  <c r="F60"/>
  <c r="F59"/>
  <c r="E59"/>
  <c r="F58"/>
  <c r="F57"/>
  <c r="E57"/>
  <c r="F56"/>
  <c r="F55"/>
  <c r="E55"/>
  <c r="F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B25"/>
  <c r="E24"/>
  <c r="F23"/>
  <c r="E23"/>
  <c r="H21"/>
  <c r="J13"/>
  <c r="K13" s="1"/>
  <c r="J12"/>
  <c r="K12" s="1"/>
  <c r="J11"/>
  <c r="K11" s="1"/>
  <c r="J10"/>
  <c r="K10" s="1"/>
  <c r="B8" s="1"/>
  <c r="F10"/>
  <c r="J9"/>
  <c r="K9" s="1"/>
  <c r="F9"/>
  <c r="J8"/>
  <c r="K8" s="1"/>
  <c r="F8"/>
  <c r="J7"/>
  <c r="K7" s="1"/>
  <c r="F7"/>
  <c r="J6"/>
  <c r="K6" s="1"/>
  <c r="F6"/>
  <c r="B6"/>
  <c r="J5"/>
  <c r="K5" s="1"/>
  <c r="F5"/>
  <c r="B26" i="1"/>
  <c r="B25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E23"/>
  <c r="B6"/>
  <c r="H21"/>
  <c r="D43" i="2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F24" i="1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23"/>
  <c r="B23" s="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J13"/>
  <c r="K13" s="1"/>
  <c r="F6"/>
  <c r="F7"/>
  <c r="F8"/>
  <c r="B9" s="1"/>
  <c r="B7" s="1"/>
  <c r="F9"/>
  <c r="F10"/>
  <c r="F5"/>
  <c r="B39" i="3" l="1"/>
  <c r="B37"/>
  <c r="B35"/>
  <c r="B33"/>
  <c r="B31"/>
  <c r="B29"/>
  <c r="B27"/>
  <c r="B40"/>
  <c r="B61"/>
  <c r="B59"/>
  <c r="B57"/>
  <c r="B55"/>
  <c r="B53"/>
  <c r="B51"/>
  <c r="B49"/>
  <c r="B47"/>
  <c r="B45"/>
  <c r="B43"/>
  <c r="B41"/>
  <c r="B38"/>
  <c r="B36"/>
  <c r="B34"/>
  <c r="B32"/>
  <c r="B30"/>
  <c r="B28"/>
  <c r="B26"/>
  <c r="B62"/>
  <c r="B60"/>
  <c r="B58"/>
  <c r="B56"/>
  <c r="B54"/>
  <c r="B52"/>
  <c r="B50"/>
  <c r="B48"/>
  <c r="B46"/>
  <c r="B44"/>
  <c r="B42"/>
  <c r="C62"/>
  <c r="C61"/>
  <c r="C60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B24" i="1"/>
  <c r="J6"/>
  <c r="K6" s="1"/>
  <c r="J7"/>
  <c r="K7" s="1"/>
  <c r="J8"/>
  <c r="K8" s="1"/>
  <c r="J9"/>
  <c r="K9" s="1"/>
  <c r="J10"/>
  <c r="K10" s="1"/>
  <c r="B8" s="1"/>
  <c r="J11"/>
  <c r="K11" s="1"/>
  <c r="J12"/>
  <c r="K12" s="1"/>
  <c r="J5"/>
  <c r="K5" s="1"/>
  <c r="C25" l="1"/>
  <c r="C27"/>
  <c r="C29"/>
  <c r="C31"/>
  <c r="C33"/>
  <c r="C35"/>
  <c r="C37"/>
  <c r="C39"/>
  <c r="C41"/>
  <c r="C43"/>
  <c r="C45"/>
  <c r="C47"/>
  <c r="C49"/>
  <c r="C51"/>
  <c r="C53"/>
  <c r="C55"/>
  <c r="C57"/>
  <c r="C59"/>
  <c r="C61"/>
  <c r="C23"/>
  <c r="C24"/>
  <c r="C26"/>
  <c r="C28"/>
  <c r="C30"/>
  <c r="C32"/>
  <c r="C34"/>
  <c r="C36"/>
  <c r="C38"/>
  <c r="C40"/>
  <c r="C42"/>
  <c r="C44"/>
  <c r="C46"/>
  <c r="C48"/>
  <c r="C50"/>
  <c r="C52"/>
  <c r="C54"/>
  <c r="C56"/>
  <c r="C58"/>
  <c r="C60"/>
  <c r="C62"/>
  <c r="B10"/>
</calcChain>
</file>

<file path=xl/sharedStrings.xml><?xml version="1.0" encoding="utf-8"?>
<sst xmlns="http://schemas.openxmlformats.org/spreadsheetml/2006/main" count="136" uniqueCount="64">
  <si>
    <t>Event type</t>
  </si>
  <si>
    <t>Event details</t>
  </si>
  <si>
    <t>Price for 1</t>
  </si>
  <si>
    <t>Total price</t>
  </si>
  <si>
    <t>Animals</t>
  </si>
  <si>
    <t>Flight</t>
  </si>
  <si>
    <t>Adventure</t>
  </si>
  <si>
    <t>Driving</t>
  </si>
  <si>
    <t>Lifestyle</t>
  </si>
  <si>
    <t>Water</t>
  </si>
  <si>
    <t>London</t>
  </si>
  <si>
    <t>Kids</t>
  </si>
  <si>
    <t>Pampering</t>
  </si>
  <si>
    <t>llama Trekking</t>
  </si>
  <si>
    <t>Hot air ballooning</t>
  </si>
  <si>
    <t>Orbing</t>
  </si>
  <si>
    <t>Segway rally</t>
  </si>
  <si>
    <t>Flight simulator</t>
  </si>
  <si>
    <t>White rafting</t>
  </si>
  <si>
    <t>Total price for 20</t>
  </si>
  <si>
    <t>Taste of the orient train tour</t>
  </si>
  <si>
    <t>Sky freefall coaster</t>
  </si>
  <si>
    <t>Rasul exotic body treatment</t>
  </si>
  <si>
    <t>Events outside</t>
  </si>
  <si>
    <t>Students</t>
  </si>
  <si>
    <t>Ticket price per student</t>
  </si>
  <si>
    <t>Events</t>
  </si>
  <si>
    <t>Dinning</t>
  </si>
  <si>
    <t>Venue</t>
  </si>
  <si>
    <t>Tuttons</t>
  </si>
  <si>
    <t>Price per head</t>
  </si>
  <si>
    <t>Chapter one</t>
  </si>
  <si>
    <t>Ms Marmitelover's Underground Restaurant</t>
  </si>
  <si>
    <t>The Secret ingredient</t>
  </si>
  <si>
    <t>Costs and Profits</t>
  </si>
  <si>
    <t>The Pale blue door</t>
  </si>
  <si>
    <t>The Salad club</t>
  </si>
  <si>
    <t>Cost ,Dining included</t>
  </si>
  <si>
    <t>Incoming Money from tickets</t>
  </si>
  <si>
    <t>Profits</t>
  </si>
  <si>
    <t>40 students</t>
  </si>
  <si>
    <t>Chapter one (resturant)</t>
  </si>
  <si>
    <t>What if?</t>
  </si>
  <si>
    <t>Prices and incomes</t>
  </si>
  <si>
    <t>Hot air ballooning instead of rafting</t>
  </si>
  <si>
    <t>Spreadsheet model</t>
  </si>
  <si>
    <t>Outgoing costs</t>
  </si>
  <si>
    <t>Ticket Prices</t>
  </si>
  <si>
    <t>Price of trip (activity+dinning)</t>
  </si>
  <si>
    <t>What if changes</t>
  </si>
  <si>
    <t>Ticket price</t>
  </si>
  <si>
    <t>Dinning fixed cost</t>
  </si>
  <si>
    <t>Income</t>
  </si>
  <si>
    <t>Price of trip</t>
  </si>
  <si>
    <t>Break</t>
  </si>
  <si>
    <t>Money from dinning</t>
  </si>
  <si>
    <t>BREAK EVEN ANALYSIS</t>
  </si>
  <si>
    <t>People Drive themselves to London</t>
  </si>
  <si>
    <t>&lt;= click drop down to alter</t>
  </si>
  <si>
    <t>Total ticket price</t>
  </si>
  <si>
    <t>Price of Dinning per Head</t>
  </si>
  <si>
    <t>Total from tickets</t>
  </si>
  <si>
    <t>Total ticket prices Din included</t>
  </si>
  <si>
    <t>Incoming Money from tickets=dinning</t>
  </si>
</sst>
</file>

<file path=xl/styles.xml><?xml version="1.0" encoding="utf-8"?>
<styleSheet xmlns="http://schemas.openxmlformats.org/spreadsheetml/2006/main">
  <numFmts count="3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6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8EF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0" fillId="0" borderId="0" xfId="0" applyAlignment="1"/>
    <xf numFmtId="0" fontId="3" fillId="3" borderId="1" xfId="2" applyBorder="1"/>
    <xf numFmtId="8" fontId="3" fillId="3" borderId="1" xfId="2" applyNumberFormat="1" applyBorder="1"/>
    <xf numFmtId="0" fontId="7" fillId="0" borderId="0" xfId="0" applyFont="1"/>
    <xf numFmtId="44" fontId="0" fillId="0" borderId="0" xfId="4" applyFont="1"/>
    <xf numFmtId="0" fontId="3" fillId="3" borderId="8" xfId="2" applyBorder="1"/>
    <xf numFmtId="0" fontId="8" fillId="0" borderId="0" xfId="0" applyFont="1" applyAlignment="1">
      <alignment horizontal="center"/>
    </xf>
    <xf numFmtId="0" fontId="11" fillId="0" borderId="0" xfId="0" applyFont="1" applyAlignment="1"/>
    <xf numFmtId="0" fontId="1" fillId="3" borderId="1" xfId="2" applyFont="1" applyBorder="1"/>
    <xf numFmtId="8" fontId="1" fillId="3" borderId="1" xfId="2" applyNumberFormat="1" applyFont="1" applyBorder="1"/>
    <xf numFmtId="6" fontId="1" fillId="3" borderId="1" xfId="2" applyNumberFormat="1" applyFont="1" applyBorder="1"/>
    <xf numFmtId="0" fontId="1" fillId="2" borderId="1" xfId="1" applyFont="1" applyBorder="1"/>
    <xf numFmtId="6" fontId="1" fillId="2" borderId="1" xfId="1" applyNumberFormat="1" applyFont="1" applyBorder="1"/>
    <xf numFmtId="8" fontId="1" fillId="2" borderId="1" xfId="1" applyNumberFormat="1" applyFont="1" applyBorder="1"/>
    <xf numFmtId="0" fontId="5" fillId="3" borderId="4" xfId="2" applyFont="1" applyBorder="1"/>
    <xf numFmtId="0" fontId="5" fillId="3" borderId="5" xfId="2" applyFont="1" applyBorder="1"/>
    <xf numFmtId="0" fontId="1" fillId="3" borderId="2" xfId="2" applyFont="1" applyBorder="1"/>
    <xf numFmtId="8" fontId="1" fillId="3" borderId="2" xfId="2" applyNumberFormat="1" applyFont="1" applyBorder="1"/>
    <xf numFmtId="8" fontId="1" fillId="3" borderId="6" xfId="2" applyNumberFormat="1" applyFont="1" applyBorder="1"/>
    <xf numFmtId="8" fontId="1" fillId="3" borderId="7" xfId="2" applyNumberFormat="1" applyFont="1" applyBorder="1"/>
    <xf numFmtId="8" fontId="1" fillId="2" borderId="7" xfId="1" applyNumberFormat="1" applyFont="1" applyBorder="1"/>
    <xf numFmtId="0" fontId="5" fillId="3" borderId="9" xfId="2" applyFont="1" applyBorder="1"/>
    <xf numFmtId="0" fontId="5" fillId="3" borderId="1" xfId="2" applyFont="1" applyBorder="1"/>
    <xf numFmtId="44" fontId="10" fillId="6" borderId="1" xfId="4" applyFont="1" applyFill="1" applyBorder="1"/>
    <xf numFmtId="0" fontId="10" fillId="6" borderId="8" xfId="0" applyFont="1" applyFill="1" applyBorder="1" applyAlignment="1">
      <alignment horizontal="center"/>
    </xf>
    <xf numFmtId="0" fontId="5" fillId="5" borderId="1" xfId="1" applyFont="1" applyFill="1" applyBorder="1"/>
    <xf numFmtId="0" fontId="1" fillId="5" borderId="1" xfId="1" applyFont="1" applyFill="1" applyBorder="1"/>
    <xf numFmtId="44" fontId="1" fillId="5" borderId="1" xfId="4" applyFont="1" applyFill="1" applyBorder="1"/>
    <xf numFmtId="0" fontId="5" fillId="5" borderId="10" xfId="1" applyFont="1" applyFill="1" applyBorder="1"/>
    <xf numFmtId="0" fontId="5" fillId="5" borderId="3" xfId="0" applyFont="1" applyFill="1" applyBorder="1"/>
    <xf numFmtId="0" fontId="5" fillId="5" borderId="11" xfId="0" applyFont="1" applyFill="1" applyBorder="1"/>
    <xf numFmtId="0" fontId="1" fillId="5" borderId="2" xfId="0" applyFont="1" applyFill="1" applyBorder="1"/>
    <xf numFmtId="44" fontId="1" fillId="5" borderId="2" xfId="4" applyFont="1" applyFill="1" applyBorder="1"/>
    <xf numFmtId="0" fontId="1" fillId="5" borderId="1" xfId="0" applyFont="1" applyFill="1" applyBorder="1"/>
    <xf numFmtId="0" fontId="0" fillId="0" borderId="0" xfId="0" applyFont="1"/>
    <xf numFmtId="0" fontId="5" fillId="5" borderId="1" xfId="2" applyFont="1" applyFill="1" applyBorder="1"/>
    <xf numFmtId="8" fontId="1" fillId="5" borderId="1" xfId="3" applyNumberFormat="1" applyFont="1" applyFill="1" applyBorder="1"/>
    <xf numFmtId="0" fontId="0" fillId="7" borderId="0" xfId="0" applyFill="1"/>
    <xf numFmtId="0" fontId="5" fillId="5" borderId="1" xfId="0" applyFont="1" applyFill="1" applyBorder="1"/>
    <xf numFmtId="44" fontId="12" fillId="7" borderId="10" xfId="4" applyFont="1" applyFill="1" applyBorder="1"/>
    <xf numFmtId="0" fontId="0" fillId="0" borderId="1" xfId="0" applyBorder="1"/>
    <xf numFmtId="44" fontId="0" fillId="0" borderId="1" xfId="4" applyFont="1" applyBorder="1"/>
    <xf numFmtId="0" fontId="0" fillId="8" borderId="1" xfId="0" applyFill="1" applyBorder="1"/>
    <xf numFmtId="44" fontId="0" fillId="8" borderId="1" xfId="4" applyFont="1" applyFill="1" applyBorder="1"/>
    <xf numFmtId="44" fontId="0" fillId="9" borderId="1" xfId="4" applyFont="1" applyFill="1" applyBorder="1"/>
    <xf numFmtId="0" fontId="5" fillId="0" borderId="1" xfId="0" applyFont="1" applyBorder="1" applyAlignment="1">
      <alignment horizontal="right"/>
    </xf>
    <xf numFmtId="44" fontId="5" fillId="0" borderId="1" xfId="4" applyFont="1" applyBorder="1" applyAlignment="1">
      <alignment horizontal="right"/>
    </xf>
    <xf numFmtId="0" fontId="5" fillId="0" borderId="1" xfId="0" applyFont="1" applyBorder="1"/>
    <xf numFmtId="0" fontId="13" fillId="0" borderId="0" xfId="0" applyFont="1" applyAlignment="1">
      <alignment horizontal="center"/>
    </xf>
    <xf numFmtId="0" fontId="5" fillId="9" borderId="1" xfId="0" applyFont="1" applyFill="1" applyBorder="1"/>
    <xf numFmtId="0" fontId="5" fillId="10" borderId="0" xfId="0" applyFont="1" applyFill="1"/>
    <xf numFmtId="6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1" xfId="0" applyFill="1" applyBorder="1"/>
    <xf numFmtId="44" fontId="0" fillId="0" borderId="1" xfId="4" applyFont="1" applyFill="1" applyBorder="1"/>
    <xf numFmtId="0" fontId="5" fillId="0" borderId="1" xfId="0" applyFont="1" applyFill="1" applyBorder="1"/>
    <xf numFmtId="44" fontId="0" fillId="5" borderId="1" xfId="4" applyFont="1" applyFill="1" applyBorder="1"/>
    <xf numFmtId="44" fontId="0" fillId="5" borderId="1" xfId="0" applyNumberFormat="1" applyFill="1" applyBorder="1"/>
    <xf numFmtId="44" fontId="0" fillId="0" borderId="1" xfId="0" applyNumberFormat="1" applyBorder="1"/>
    <xf numFmtId="44" fontId="0" fillId="8" borderId="1" xfId="0" applyNumberFormat="1" applyFill="1" applyBorder="1"/>
    <xf numFmtId="44" fontId="0" fillId="9" borderId="1" xfId="0" applyNumberFormat="1" applyFill="1" applyBorder="1"/>
    <xf numFmtId="0" fontId="0" fillId="0" borderId="0" xfId="0" applyAlignment="1"/>
    <xf numFmtId="0" fontId="9" fillId="0" borderId="0" xfId="0" applyFont="1" applyAlignment="1"/>
    <xf numFmtId="0" fontId="0" fillId="0" borderId="0" xfId="0" applyAlignment="1"/>
    <xf numFmtId="6" fontId="0" fillId="0" borderId="1" xfId="4" applyNumberFormat="1" applyFont="1" applyBorder="1"/>
    <xf numFmtId="6" fontId="0" fillId="5" borderId="1" xfId="4" applyNumberFormat="1" applyFont="1" applyFill="1" applyBorder="1"/>
  </cellXfs>
  <cellStyles count="5">
    <cellStyle name="Bad" xfId="2" builtinId="27"/>
    <cellStyle name="Currency" xfId="4" builtinId="4"/>
    <cellStyle name="Good" xfId="1" builtinId="26"/>
    <cellStyle name="Neutral" xfId="3" builtinId="28"/>
    <cellStyle name="Normal" xfId="0" builtinId="0"/>
  </cellStyles>
  <dxfs count="0"/>
  <tableStyles count="0" defaultTableStyle="TableStyleMedium9" defaultPivotStyle="PivotStyleLight16"/>
  <colors>
    <mruColors>
      <color rgb="FF48EF3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38099</xdr:rowOff>
    </xdr:from>
    <xdr:to>
      <xdr:col>3</xdr:col>
      <xdr:colOff>2929618</xdr:colOff>
      <xdr:row>20</xdr:row>
      <xdr:rowOff>45878</xdr:rowOff>
    </xdr:to>
    <xdr:pic>
      <xdr:nvPicPr>
        <xdr:cNvPr id="1025" name="il_fi" descr="http://cocktail-marketing.com/wp-content/gallery/red-letter-days-absolute-radio-2/Red%20Letter%20Days%20Bespoke%20Absolute%20Radio%20Landing%20Page%20%2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" r="780" b="82046"/>
        <a:stretch>
          <a:fillRect/>
        </a:stretch>
      </xdr:blipFill>
      <xdr:spPr bwMode="auto">
        <a:xfrm>
          <a:off x="0" y="3086099"/>
          <a:ext cx="9235168" cy="125555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38099</xdr:rowOff>
    </xdr:from>
    <xdr:to>
      <xdr:col>4</xdr:col>
      <xdr:colOff>781050</xdr:colOff>
      <xdr:row>20</xdr:row>
      <xdr:rowOff>45878</xdr:rowOff>
    </xdr:to>
    <xdr:pic>
      <xdr:nvPicPr>
        <xdr:cNvPr id="2" name="il_fi" descr="http://cocktail-marketing.com/wp-content/gallery/red-letter-days-absolute-radio-2/Red%20Letter%20Days%20Bespoke%20Absolute%20Radio%20Landing%20Page%20%2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" r="780" b="82046"/>
        <a:stretch>
          <a:fillRect/>
        </a:stretch>
      </xdr:blipFill>
      <xdr:spPr bwMode="auto">
        <a:xfrm>
          <a:off x="0" y="3076574"/>
          <a:ext cx="10668000" cy="125555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62"/>
  <sheetViews>
    <sheetView topLeftCell="B1" zoomScaleNormal="100" workbookViewId="0">
      <selection activeCell="E14" sqref="E14"/>
    </sheetView>
  </sheetViews>
  <sheetFormatPr defaultRowHeight="15"/>
  <cols>
    <col min="1" max="1" width="33" bestFit="1" customWidth="1"/>
    <col min="2" max="2" width="28.7109375" bestFit="1" customWidth="1"/>
    <col min="3" max="3" width="32.85546875" bestFit="1" customWidth="1"/>
    <col min="4" max="4" width="45" bestFit="1" customWidth="1"/>
    <col min="5" max="5" width="13.85546875" bestFit="1" customWidth="1"/>
    <col min="6" max="6" width="27.85546875" bestFit="1" customWidth="1"/>
    <col min="7" max="7" width="19.140625" bestFit="1" customWidth="1"/>
    <col min="8" max="9" width="26.5703125" bestFit="1" customWidth="1"/>
    <col min="10" max="10" width="9.85546875" bestFit="1" customWidth="1"/>
    <col min="11" max="11" width="24.42578125" bestFit="1" customWidth="1"/>
    <col min="12" max="12" width="20" bestFit="1" customWidth="1"/>
    <col min="13" max="13" width="10.5703125" bestFit="1" customWidth="1"/>
    <col min="14" max="14" width="26.5703125" bestFit="1" customWidth="1"/>
    <col min="15" max="15" width="9.85546875" bestFit="1" customWidth="1"/>
    <col min="16" max="16" width="15.85546875" bestFit="1" customWidth="1"/>
    <col min="42" max="42" width="8" bestFit="1" customWidth="1"/>
  </cols>
  <sheetData>
    <row r="1" spans="1:11" ht="24.75">
      <c r="A1" s="5" t="s">
        <v>45</v>
      </c>
    </row>
    <row r="2" spans="1:11" ht="34.5" customHeight="1">
      <c r="A2" s="5" t="s">
        <v>34</v>
      </c>
      <c r="D2" s="9" t="s">
        <v>23</v>
      </c>
      <c r="E2" s="64" t="s">
        <v>46</v>
      </c>
      <c r="F2" s="65"/>
    </row>
    <row r="3" spans="1:11" ht="21" customHeight="1" thickBot="1">
      <c r="A3" s="27" t="s">
        <v>24</v>
      </c>
      <c r="B3" s="28">
        <v>40</v>
      </c>
      <c r="D3" s="8" t="s">
        <v>27</v>
      </c>
      <c r="E3" s="2"/>
      <c r="H3" s="8" t="s">
        <v>26</v>
      </c>
    </row>
    <row r="4" spans="1:11" ht="15.75" thickBot="1">
      <c r="A4" s="27" t="s">
        <v>25</v>
      </c>
      <c r="B4" s="29">
        <v>25</v>
      </c>
      <c r="C4" s="52" t="s">
        <v>57</v>
      </c>
      <c r="D4" s="24" t="s">
        <v>28</v>
      </c>
      <c r="E4" s="24" t="s">
        <v>30</v>
      </c>
      <c r="F4" s="24" t="s">
        <v>3</v>
      </c>
      <c r="G4" s="23" t="s">
        <v>0</v>
      </c>
      <c r="H4" s="16" t="s">
        <v>1</v>
      </c>
      <c r="I4" s="16" t="s">
        <v>2</v>
      </c>
      <c r="J4" s="17" t="s">
        <v>19</v>
      </c>
      <c r="K4" s="37" t="s">
        <v>37</v>
      </c>
    </row>
    <row r="5" spans="1:11">
      <c r="A5" s="27" t="s">
        <v>60</v>
      </c>
      <c r="B5" s="58">
        <v>15</v>
      </c>
      <c r="D5" s="10" t="s">
        <v>29</v>
      </c>
      <c r="E5" s="11">
        <v>27.5</v>
      </c>
      <c r="F5" s="11">
        <f>E5*20</f>
        <v>550</v>
      </c>
      <c r="G5" s="18" t="s">
        <v>4</v>
      </c>
      <c r="H5" s="18" t="s">
        <v>13</v>
      </c>
      <c r="I5" s="19">
        <v>49.5</v>
      </c>
      <c r="J5" s="20">
        <f>I5*20</f>
        <v>990</v>
      </c>
      <c r="K5" s="38">
        <f>J5+F8</f>
        <v>1290</v>
      </c>
    </row>
    <row r="6" spans="1:11">
      <c r="A6" s="27" t="s">
        <v>61</v>
      </c>
      <c r="B6" s="59">
        <f>B4+B5</f>
        <v>40</v>
      </c>
      <c r="D6" s="10" t="s">
        <v>31</v>
      </c>
      <c r="E6" s="12">
        <v>50</v>
      </c>
      <c r="F6" s="11">
        <f t="shared" ref="F6:F10" si="0">E6*20</f>
        <v>1000</v>
      </c>
      <c r="G6" s="10" t="s">
        <v>5</v>
      </c>
      <c r="H6" s="10" t="s">
        <v>14</v>
      </c>
      <c r="I6" s="12">
        <v>89</v>
      </c>
      <c r="J6" s="21">
        <f t="shared" ref="J6:J12" si="1">I6*20</f>
        <v>1780</v>
      </c>
      <c r="K6" s="38">
        <f>J6+F8</f>
        <v>2080</v>
      </c>
    </row>
    <row r="7" spans="1:11">
      <c r="A7" s="27" t="s">
        <v>38</v>
      </c>
      <c r="B7" s="29">
        <f>B4*B3+B9</f>
        <v>1300</v>
      </c>
      <c r="D7" s="10" t="s">
        <v>32</v>
      </c>
      <c r="E7" s="12">
        <v>25</v>
      </c>
      <c r="F7" s="11">
        <f t="shared" si="0"/>
        <v>500</v>
      </c>
      <c r="G7" s="10" t="s">
        <v>6</v>
      </c>
      <c r="H7" s="10" t="s">
        <v>15</v>
      </c>
      <c r="I7" s="12">
        <v>99</v>
      </c>
      <c r="J7" s="21">
        <f t="shared" si="1"/>
        <v>1980</v>
      </c>
      <c r="K7" s="38">
        <f>J7+F8</f>
        <v>2280</v>
      </c>
    </row>
    <row r="8" spans="1:11">
      <c r="A8" s="27" t="s">
        <v>48</v>
      </c>
      <c r="B8" s="29">
        <f>K10</f>
        <v>1280</v>
      </c>
      <c r="D8" s="13" t="s">
        <v>33</v>
      </c>
      <c r="E8" s="14">
        <v>15</v>
      </c>
      <c r="F8" s="15">
        <f t="shared" si="0"/>
        <v>300</v>
      </c>
      <c r="G8" s="10" t="s">
        <v>7</v>
      </c>
      <c r="H8" s="10" t="s">
        <v>16</v>
      </c>
      <c r="I8" s="12">
        <v>30</v>
      </c>
      <c r="J8" s="21">
        <f t="shared" si="1"/>
        <v>600</v>
      </c>
      <c r="K8" s="38">
        <f>J8+F8</f>
        <v>900</v>
      </c>
    </row>
    <row r="9" spans="1:11">
      <c r="A9" s="40" t="s">
        <v>55</v>
      </c>
      <c r="B9" s="58">
        <f>F8</f>
        <v>300</v>
      </c>
      <c r="D9" s="10" t="s">
        <v>35</v>
      </c>
      <c r="E9" s="12">
        <v>30</v>
      </c>
      <c r="F9" s="11">
        <f t="shared" si="0"/>
        <v>600</v>
      </c>
      <c r="G9" s="10" t="s">
        <v>8</v>
      </c>
      <c r="H9" s="10" t="s">
        <v>17</v>
      </c>
      <c r="I9" s="12">
        <v>55</v>
      </c>
      <c r="J9" s="21">
        <f t="shared" si="1"/>
        <v>1100</v>
      </c>
      <c r="K9" s="38">
        <f>J9+F8</f>
        <v>1400</v>
      </c>
    </row>
    <row r="10" spans="1:11" ht="15.75" thickBot="1">
      <c r="A10" s="30" t="s">
        <v>39</v>
      </c>
      <c r="B10" s="41">
        <f>B7-B8</f>
        <v>20</v>
      </c>
      <c r="C10" s="26" t="s">
        <v>49</v>
      </c>
      <c r="D10" s="10" t="s">
        <v>36</v>
      </c>
      <c r="E10" s="12">
        <v>20</v>
      </c>
      <c r="F10" s="11">
        <f t="shared" si="0"/>
        <v>400</v>
      </c>
      <c r="G10" s="13" t="s">
        <v>9</v>
      </c>
      <c r="H10" s="13" t="s">
        <v>18</v>
      </c>
      <c r="I10" s="14">
        <v>49</v>
      </c>
      <c r="J10" s="22">
        <f t="shared" si="1"/>
        <v>980</v>
      </c>
      <c r="K10" s="15">
        <f>J10+F8</f>
        <v>1280</v>
      </c>
    </row>
    <row r="11" spans="1:11" ht="15.75" thickBot="1">
      <c r="A11" s="31" t="s">
        <v>42</v>
      </c>
      <c r="B11" s="32" t="s">
        <v>43</v>
      </c>
      <c r="C11" s="25">
        <v>1920</v>
      </c>
      <c r="D11" s="7"/>
      <c r="E11" s="3"/>
      <c r="F11" s="4"/>
      <c r="G11" s="10" t="s">
        <v>10</v>
      </c>
      <c r="H11" s="10" t="s">
        <v>20</v>
      </c>
      <c r="I11" s="12">
        <v>199</v>
      </c>
      <c r="J11" s="21">
        <f t="shared" si="1"/>
        <v>3980</v>
      </c>
      <c r="K11" s="38">
        <f>J11+F8</f>
        <v>4280</v>
      </c>
    </row>
    <row r="12" spans="1:11">
      <c r="A12" s="33" t="s">
        <v>40</v>
      </c>
      <c r="B12" s="34">
        <v>1520</v>
      </c>
      <c r="C12" s="25">
        <v>-380</v>
      </c>
      <c r="D12" s="7"/>
      <c r="E12" s="3"/>
      <c r="F12" s="4"/>
      <c r="G12" s="10" t="s">
        <v>11</v>
      </c>
      <c r="H12" s="10" t="s">
        <v>21</v>
      </c>
      <c r="I12" s="12">
        <v>49</v>
      </c>
      <c r="J12" s="21">
        <f t="shared" si="1"/>
        <v>980</v>
      </c>
      <c r="K12" s="38">
        <f>J12+F8</f>
        <v>1280</v>
      </c>
    </row>
    <row r="13" spans="1:11">
      <c r="A13" s="35" t="s">
        <v>41</v>
      </c>
      <c r="B13" s="29">
        <v>1980</v>
      </c>
      <c r="C13" s="25">
        <v>-480</v>
      </c>
      <c r="D13" s="7"/>
      <c r="E13" s="3"/>
      <c r="F13" s="4"/>
      <c r="G13" s="10" t="s">
        <v>12</v>
      </c>
      <c r="H13" s="10" t="s">
        <v>22</v>
      </c>
      <c r="I13" s="12">
        <v>99</v>
      </c>
      <c r="J13" s="21">
        <f>I13*20</f>
        <v>1980</v>
      </c>
      <c r="K13" s="38">
        <f>J13+F8</f>
        <v>2280</v>
      </c>
    </row>
    <row r="14" spans="1:11">
      <c r="A14" s="35" t="s">
        <v>44</v>
      </c>
      <c r="B14" s="29">
        <v>2080</v>
      </c>
      <c r="K14" s="6"/>
    </row>
    <row r="18" spans="1:49" ht="19.5" customHeight="1">
      <c r="D18" s="1"/>
      <c r="T18" t="s">
        <v>47</v>
      </c>
      <c r="U18">
        <v>10</v>
      </c>
      <c r="V18">
        <v>15</v>
      </c>
      <c r="W18">
        <v>20</v>
      </c>
      <c r="X18">
        <v>25</v>
      </c>
      <c r="Y18">
        <v>30</v>
      </c>
      <c r="Z18">
        <v>35</v>
      </c>
      <c r="AA18">
        <v>40</v>
      </c>
      <c r="AB18">
        <v>45</v>
      </c>
      <c r="AC18">
        <v>50</v>
      </c>
      <c r="AD18">
        <v>55</v>
      </c>
      <c r="AE18">
        <v>60</v>
      </c>
      <c r="AF18">
        <v>65</v>
      </c>
      <c r="AG18">
        <v>70</v>
      </c>
      <c r="AH18">
        <v>75</v>
      </c>
      <c r="AI18">
        <v>80</v>
      </c>
      <c r="AJ18">
        <v>85</v>
      </c>
      <c r="AK18">
        <v>90</v>
      </c>
      <c r="AL18">
        <v>95</v>
      </c>
      <c r="AM18">
        <v>100</v>
      </c>
      <c r="AN18">
        <v>105</v>
      </c>
      <c r="AO18">
        <v>110</v>
      </c>
      <c r="AP18">
        <v>115</v>
      </c>
      <c r="AQ18">
        <v>120</v>
      </c>
      <c r="AR18">
        <v>125</v>
      </c>
      <c r="AS18">
        <v>130</v>
      </c>
      <c r="AT18">
        <v>135</v>
      </c>
      <c r="AU18">
        <v>140</v>
      </c>
      <c r="AV18">
        <v>145</v>
      </c>
      <c r="AW18">
        <v>150</v>
      </c>
    </row>
    <row r="19" spans="1:49" ht="18.75">
      <c r="F19" s="50" t="s">
        <v>56</v>
      </c>
      <c r="G19" s="39" t="s">
        <v>50</v>
      </c>
      <c r="H19" s="53">
        <v>25</v>
      </c>
      <c r="I19" s="54" t="s">
        <v>58</v>
      </c>
    </row>
    <row r="20" spans="1:49">
      <c r="G20" s="39" t="s">
        <v>51</v>
      </c>
      <c r="H20" s="53">
        <v>15</v>
      </c>
      <c r="T20" t="s">
        <v>24</v>
      </c>
      <c r="U20">
        <v>10</v>
      </c>
      <c r="V20">
        <v>20</v>
      </c>
      <c r="W20">
        <v>30</v>
      </c>
      <c r="X20">
        <v>40</v>
      </c>
    </row>
    <row r="21" spans="1:49">
      <c r="G21" s="39" t="s">
        <v>59</v>
      </c>
      <c r="H21" s="53">
        <f>H19+H20</f>
        <v>40</v>
      </c>
    </row>
    <row r="22" spans="1:49">
      <c r="A22" s="47" t="s">
        <v>24</v>
      </c>
      <c r="B22" s="49" t="s">
        <v>62</v>
      </c>
      <c r="C22" s="47" t="s">
        <v>53</v>
      </c>
      <c r="D22" s="47" t="s">
        <v>50</v>
      </c>
      <c r="E22" s="47" t="s">
        <v>52</v>
      </c>
      <c r="F22" s="47" t="s">
        <v>27</v>
      </c>
      <c r="G22" s="48" t="s">
        <v>54</v>
      </c>
    </row>
    <row r="23" spans="1:49">
      <c r="A23" s="42">
        <v>1</v>
      </c>
      <c r="B23" s="60">
        <f>D23+$F23*A23</f>
        <v>40</v>
      </c>
      <c r="C23" s="43">
        <f>$B$8</f>
        <v>1280</v>
      </c>
      <c r="D23" s="43">
        <v>25</v>
      </c>
      <c r="E23" s="43">
        <f t="shared" ref="E23:E62" si="2">A23*D23</f>
        <v>25</v>
      </c>
      <c r="F23" s="43">
        <f t="shared" ref="F23:F62" si="3">A23*$H$20</f>
        <v>15</v>
      </c>
      <c r="G23" s="43"/>
    </row>
    <row r="24" spans="1:49">
      <c r="A24" s="42">
        <v>2</v>
      </c>
      <c r="B24" s="60">
        <f>(D24+F23)*A24</f>
        <v>80</v>
      </c>
      <c r="C24" s="43">
        <f t="shared" ref="C24:C62" si="4">$B$8</f>
        <v>1280</v>
      </c>
      <c r="D24" s="43">
        <v>25</v>
      </c>
      <c r="E24" s="43">
        <f t="shared" si="2"/>
        <v>50</v>
      </c>
      <c r="F24" s="43">
        <f t="shared" si="3"/>
        <v>30</v>
      </c>
      <c r="G24" s="43"/>
    </row>
    <row r="25" spans="1:49">
      <c r="A25" s="42">
        <v>3</v>
      </c>
      <c r="B25" s="60">
        <f>(D25+F23)*A25</f>
        <v>120</v>
      </c>
      <c r="C25" s="43">
        <f t="shared" si="4"/>
        <v>1280</v>
      </c>
      <c r="D25" s="43">
        <f t="shared" ref="D25:D62" si="5">$H$19</f>
        <v>25</v>
      </c>
      <c r="E25" s="43">
        <f t="shared" si="2"/>
        <v>75</v>
      </c>
      <c r="F25" s="43">
        <f t="shared" si="3"/>
        <v>45</v>
      </c>
      <c r="G25" s="43"/>
    </row>
    <row r="26" spans="1:49">
      <c r="A26" s="42">
        <v>4</v>
      </c>
      <c r="B26" s="60">
        <f>(D26+F23)*A26</f>
        <v>160</v>
      </c>
      <c r="C26" s="43">
        <f t="shared" si="4"/>
        <v>1280</v>
      </c>
      <c r="D26" s="43">
        <f t="shared" si="5"/>
        <v>25</v>
      </c>
      <c r="E26" s="43">
        <f t="shared" si="2"/>
        <v>100</v>
      </c>
      <c r="F26" s="43">
        <f t="shared" si="3"/>
        <v>60</v>
      </c>
      <c r="G26" s="43"/>
      <c r="I26" s="36"/>
    </row>
    <row r="27" spans="1:49">
      <c r="A27" s="42">
        <v>5</v>
      </c>
      <c r="B27" s="60"/>
      <c r="C27" s="43">
        <f t="shared" si="4"/>
        <v>1280</v>
      </c>
      <c r="D27" s="43">
        <f t="shared" si="5"/>
        <v>25</v>
      </c>
      <c r="E27" s="43">
        <f t="shared" si="2"/>
        <v>125</v>
      </c>
      <c r="F27" s="43">
        <f t="shared" si="3"/>
        <v>75</v>
      </c>
      <c r="G27" s="43"/>
    </row>
    <row r="28" spans="1:49">
      <c r="A28" s="42">
        <v>6</v>
      </c>
      <c r="B28" s="60"/>
      <c r="C28" s="43">
        <f t="shared" si="4"/>
        <v>1280</v>
      </c>
      <c r="D28" s="43">
        <f t="shared" si="5"/>
        <v>25</v>
      </c>
      <c r="E28" s="43">
        <f t="shared" si="2"/>
        <v>150</v>
      </c>
      <c r="F28" s="43">
        <f t="shared" si="3"/>
        <v>90</v>
      </c>
      <c r="G28" s="43"/>
    </row>
    <row r="29" spans="1:49">
      <c r="A29" s="42">
        <v>7</v>
      </c>
      <c r="B29" s="60"/>
      <c r="C29" s="43">
        <f t="shared" si="4"/>
        <v>1280</v>
      </c>
      <c r="D29" s="43">
        <f t="shared" si="5"/>
        <v>25</v>
      </c>
      <c r="E29" s="43">
        <f t="shared" si="2"/>
        <v>175</v>
      </c>
      <c r="F29" s="43">
        <f t="shared" si="3"/>
        <v>105</v>
      </c>
      <c r="G29" s="43"/>
    </row>
    <row r="30" spans="1:49">
      <c r="A30" s="42">
        <v>8</v>
      </c>
      <c r="B30" s="60"/>
      <c r="C30" s="43">
        <f t="shared" si="4"/>
        <v>1280</v>
      </c>
      <c r="D30" s="43">
        <f t="shared" si="5"/>
        <v>25</v>
      </c>
      <c r="E30" s="43">
        <f t="shared" si="2"/>
        <v>200</v>
      </c>
      <c r="F30" s="43">
        <f t="shared" si="3"/>
        <v>120</v>
      </c>
      <c r="G30" s="43"/>
    </row>
    <row r="31" spans="1:49">
      <c r="A31" s="42">
        <v>9</v>
      </c>
      <c r="B31" s="60"/>
      <c r="C31" s="43">
        <f t="shared" si="4"/>
        <v>1280</v>
      </c>
      <c r="D31" s="43">
        <f t="shared" si="5"/>
        <v>25</v>
      </c>
      <c r="E31" s="43">
        <f t="shared" si="2"/>
        <v>225</v>
      </c>
      <c r="F31" s="43">
        <f t="shared" si="3"/>
        <v>135</v>
      </c>
      <c r="G31" s="43"/>
    </row>
    <row r="32" spans="1:49">
      <c r="A32" s="42">
        <v>10</v>
      </c>
      <c r="B32" s="60"/>
      <c r="C32" s="43">
        <f t="shared" si="4"/>
        <v>1280</v>
      </c>
      <c r="D32" s="43">
        <f t="shared" si="5"/>
        <v>25</v>
      </c>
      <c r="E32" s="43">
        <f t="shared" si="2"/>
        <v>250</v>
      </c>
      <c r="F32" s="43">
        <f t="shared" si="3"/>
        <v>150</v>
      </c>
      <c r="G32" s="43"/>
    </row>
    <row r="33" spans="1:7">
      <c r="A33" s="42">
        <v>11</v>
      </c>
      <c r="B33" s="60"/>
      <c r="C33" s="43">
        <f t="shared" si="4"/>
        <v>1280</v>
      </c>
      <c r="D33" s="43">
        <f t="shared" si="5"/>
        <v>25</v>
      </c>
      <c r="E33" s="43">
        <f t="shared" si="2"/>
        <v>275</v>
      </c>
      <c r="F33" s="43">
        <f t="shared" si="3"/>
        <v>165</v>
      </c>
      <c r="G33" s="43"/>
    </row>
    <row r="34" spans="1:7">
      <c r="A34" s="42">
        <v>12</v>
      </c>
      <c r="B34" s="60"/>
      <c r="C34" s="43">
        <f t="shared" si="4"/>
        <v>1280</v>
      </c>
      <c r="D34" s="43">
        <f t="shared" si="5"/>
        <v>25</v>
      </c>
      <c r="E34" s="43">
        <f t="shared" si="2"/>
        <v>300</v>
      </c>
      <c r="F34" s="43">
        <f t="shared" si="3"/>
        <v>180</v>
      </c>
      <c r="G34" s="43"/>
    </row>
    <row r="35" spans="1:7">
      <c r="A35" s="42">
        <v>13</v>
      </c>
      <c r="B35" s="60"/>
      <c r="C35" s="43">
        <f t="shared" si="4"/>
        <v>1280</v>
      </c>
      <c r="D35" s="43">
        <f t="shared" si="5"/>
        <v>25</v>
      </c>
      <c r="E35" s="43">
        <f t="shared" si="2"/>
        <v>325</v>
      </c>
      <c r="F35" s="43">
        <f t="shared" si="3"/>
        <v>195</v>
      </c>
      <c r="G35" s="43"/>
    </row>
    <row r="36" spans="1:7">
      <c r="A36" s="42">
        <v>14</v>
      </c>
      <c r="B36" s="60"/>
      <c r="C36" s="43">
        <f t="shared" si="4"/>
        <v>1280</v>
      </c>
      <c r="D36" s="43">
        <f t="shared" si="5"/>
        <v>25</v>
      </c>
      <c r="E36" s="43">
        <f t="shared" si="2"/>
        <v>350</v>
      </c>
      <c r="F36" s="43">
        <f t="shared" si="3"/>
        <v>210</v>
      </c>
      <c r="G36" s="43"/>
    </row>
    <row r="37" spans="1:7">
      <c r="A37" s="42">
        <v>15</v>
      </c>
      <c r="B37" s="60"/>
      <c r="C37" s="43">
        <f t="shared" si="4"/>
        <v>1280</v>
      </c>
      <c r="D37" s="43">
        <f t="shared" si="5"/>
        <v>25</v>
      </c>
      <c r="E37" s="43">
        <f t="shared" si="2"/>
        <v>375</v>
      </c>
      <c r="F37" s="43">
        <f t="shared" si="3"/>
        <v>225</v>
      </c>
      <c r="G37" s="43"/>
    </row>
    <row r="38" spans="1:7">
      <c r="A38" s="55">
        <v>16</v>
      </c>
      <c r="B38" s="60"/>
      <c r="C38" s="56">
        <f t="shared" si="4"/>
        <v>1280</v>
      </c>
      <c r="D38" s="56">
        <f t="shared" si="5"/>
        <v>25</v>
      </c>
      <c r="E38" s="56">
        <f t="shared" si="2"/>
        <v>400</v>
      </c>
      <c r="F38" s="56">
        <f t="shared" si="3"/>
        <v>240</v>
      </c>
      <c r="G38" s="56"/>
    </row>
    <row r="39" spans="1:7">
      <c r="A39" s="42">
        <v>17</v>
      </c>
      <c r="B39" s="60"/>
      <c r="C39" s="43">
        <f t="shared" si="4"/>
        <v>1280</v>
      </c>
      <c r="D39" s="43">
        <f t="shared" si="5"/>
        <v>25</v>
      </c>
      <c r="E39" s="43">
        <f t="shared" si="2"/>
        <v>425</v>
      </c>
      <c r="F39" s="43">
        <f t="shared" si="3"/>
        <v>255</v>
      </c>
      <c r="G39" s="43"/>
    </row>
    <row r="40" spans="1:7">
      <c r="A40" s="42">
        <v>18</v>
      </c>
      <c r="B40" s="60"/>
      <c r="C40" s="43">
        <f t="shared" si="4"/>
        <v>1280</v>
      </c>
      <c r="D40" s="43">
        <f t="shared" si="5"/>
        <v>25</v>
      </c>
      <c r="E40" s="43">
        <f t="shared" si="2"/>
        <v>450</v>
      </c>
      <c r="F40" s="43">
        <f t="shared" si="3"/>
        <v>270</v>
      </c>
      <c r="G40" s="43"/>
    </row>
    <row r="41" spans="1:7">
      <c r="A41" s="42">
        <v>19</v>
      </c>
      <c r="B41" s="60"/>
      <c r="C41" s="43">
        <f t="shared" si="4"/>
        <v>1280</v>
      </c>
      <c r="D41" s="43">
        <f t="shared" si="5"/>
        <v>25</v>
      </c>
      <c r="E41" s="43">
        <f t="shared" si="2"/>
        <v>475</v>
      </c>
      <c r="F41" s="43">
        <f t="shared" si="3"/>
        <v>285</v>
      </c>
      <c r="G41" s="43"/>
    </row>
    <row r="42" spans="1:7">
      <c r="A42" s="57">
        <v>20</v>
      </c>
      <c r="B42" s="60"/>
      <c r="C42" s="56">
        <f t="shared" si="4"/>
        <v>1280</v>
      </c>
      <c r="D42" s="56">
        <f t="shared" si="5"/>
        <v>25</v>
      </c>
      <c r="E42" s="56">
        <f t="shared" si="2"/>
        <v>500</v>
      </c>
      <c r="F42" s="56">
        <f t="shared" si="3"/>
        <v>300</v>
      </c>
      <c r="G42" s="56"/>
    </row>
    <row r="43" spans="1:7">
      <c r="A43" s="42">
        <v>21</v>
      </c>
      <c r="B43" s="60"/>
      <c r="C43" s="43">
        <f t="shared" si="4"/>
        <v>1280</v>
      </c>
      <c r="D43" s="43">
        <f t="shared" si="5"/>
        <v>25</v>
      </c>
      <c r="E43" s="43">
        <f t="shared" si="2"/>
        <v>525</v>
      </c>
      <c r="F43" s="43">
        <f t="shared" si="3"/>
        <v>315</v>
      </c>
      <c r="G43" s="43"/>
    </row>
    <row r="44" spans="1:7">
      <c r="A44" s="42">
        <v>22</v>
      </c>
      <c r="B44" s="60"/>
      <c r="C44" s="43">
        <f t="shared" si="4"/>
        <v>1280</v>
      </c>
      <c r="D44" s="43">
        <f t="shared" si="5"/>
        <v>25</v>
      </c>
      <c r="E44" s="43">
        <f t="shared" si="2"/>
        <v>550</v>
      </c>
      <c r="F44" s="43">
        <f t="shared" si="3"/>
        <v>330</v>
      </c>
      <c r="G44" s="43"/>
    </row>
    <row r="45" spans="1:7">
      <c r="A45" s="42">
        <v>23</v>
      </c>
      <c r="B45" s="60"/>
      <c r="C45" s="43">
        <f t="shared" si="4"/>
        <v>1280</v>
      </c>
      <c r="D45" s="43">
        <f t="shared" si="5"/>
        <v>25</v>
      </c>
      <c r="E45" s="43">
        <f t="shared" si="2"/>
        <v>575</v>
      </c>
      <c r="F45" s="43">
        <f t="shared" si="3"/>
        <v>345</v>
      </c>
      <c r="G45" s="43"/>
    </row>
    <row r="46" spans="1:7">
      <c r="A46" s="42">
        <v>24</v>
      </c>
      <c r="B46" s="60"/>
      <c r="C46" s="43">
        <f t="shared" si="4"/>
        <v>1280</v>
      </c>
      <c r="D46" s="43">
        <f t="shared" si="5"/>
        <v>25</v>
      </c>
      <c r="E46" s="43">
        <f t="shared" si="2"/>
        <v>600</v>
      </c>
      <c r="F46" s="43">
        <f t="shared" si="3"/>
        <v>360</v>
      </c>
      <c r="G46" s="43"/>
    </row>
    <row r="47" spans="1:7">
      <c r="A47" s="42">
        <v>25</v>
      </c>
      <c r="B47" s="60"/>
      <c r="C47" s="43">
        <f t="shared" si="4"/>
        <v>1280</v>
      </c>
      <c r="D47" s="43">
        <f t="shared" si="5"/>
        <v>25</v>
      </c>
      <c r="E47" s="43">
        <f t="shared" si="2"/>
        <v>625</v>
      </c>
      <c r="F47" s="43">
        <f t="shared" si="3"/>
        <v>375</v>
      </c>
      <c r="G47" s="43"/>
    </row>
    <row r="48" spans="1:7">
      <c r="A48" s="42">
        <v>26</v>
      </c>
      <c r="B48" s="60"/>
      <c r="C48" s="43">
        <f t="shared" si="4"/>
        <v>1280</v>
      </c>
      <c r="D48" s="43">
        <f t="shared" si="5"/>
        <v>25</v>
      </c>
      <c r="E48" s="43">
        <f t="shared" si="2"/>
        <v>650</v>
      </c>
      <c r="F48" s="43">
        <f t="shared" si="3"/>
        <v>390</v>
      </c>
      <c r="G48" s="43"/>
    </row>
    <row r="49" spans="1:7">
      <c r="A49" s="42">
        <v>27</v>
      </c>
      <c r="B49" s="60"/>
      <c r="C49" s="43">
        <f t="shared" si="4"/>
        <v>1280</v>
      </c>
      <c r="D49" s="43">
        <f t="shared" si="5"/>
        <v>25</v>
      </c>
      <c r="E49" s="43">
        <f t="shared" si="2"/>
        <v>675</v>
      </c>
      <c r="F49" s="43">
        <f t="shared" si="3"/>
        <v>405</v>
      </c>
      <c r="G49" s="43"/>
    </row>
    <row r="50" spans="1:7">
      <c r="A50" s="42">
        <v>28</v>
      </c>
      <c r="B50" s="60"/>
      <c r="C50" s="43">
        <f t="shared" si="4"/>
        <v>1280</v>
      </c>
      <c r="D50" s="43">
        <f t="shared" si="5"/>
        <v>25</v>
      </c>
      <c r="E50" s="43">
        <f t="shared" si="2"/>
        <v>700</v>
      </c>
      <c r="F50" s="43">
        <f t="shared" si="3"/>
        <v>420</v>
      </c>
      <c r="G50" s="43"/>
    </row>
    <row r="51" spans="1:7">
      <c r="A51" s="42">
        <v>29</v>
      </c>
      <c r="B51" s="60"/>
      <c r="C51" s="43">
        <f t="shared" si="4"/>
        <v>1280</v>
      </c>
      <c r="D51" s="43">
        <f t="shared" si="5"/>
        <v>25</v>
      </c>
      <c r="E51" s="43">
        <f t="shared" si="2"/>
        <v>725</v>
      </c>
      <c r="F51" s="43">
        <f t="shared" si="3"/>
        <v>435</v>
      </c>
      <c r="G51" s="43"/>
    </row>
    <row r="52" spans="1:7">
      <c r="A52" s="42">
        <v>30</v>
      </c>
      <c r="B52" s="60"/>
      <c r="C52" s="43">
        <f t="shared" si="4"/>
        <v>1280</v>
      </c>
      <c r="D52" s="43">
        <f t="shared" si="5"/>
        <v>25</v>
      </c>
      <c r="E52" s="43">
        <f t="shared" si="2"/>
        <v>750</v>
      </c>
      <c r="F52" s="43">
        <f t="shared" si="3"/>
        <v>450</v>
      </c>
      <c r="G52" s="43"/>
    </row>
    <row r="53" spans="1:7">
      <c r="A53" s="42">
        <v>31</v>
      </c>
      <c r="B53" s="60"/>
      <c r="C53" s="43">
        <f t="shared" si="4"/>
        <v>1280</v>
      </c>
      <c r="D53" s="43">
        <f t="shared" si="5"/>
        <v>25</v>
      </c>
      <c r="E53" s="43">
        <f t="shared" si="2"/>
        <v>775</v>
      </c>
      <c r="F53" s="43">
        <f t="shared" si="3"/>
        <v>465</v>
      </c>
      <c r="G53" s="43"/>
    </row>
    <row r="54" spans="1:7">
      <c r="A54" s="44">
        <v>32</v>
      </c>
      <c r="B54" s="61"/>
      <c r="C54" s="45">
        <f t="shared" si="4"/>
        <v>1280</v>
      </c>
      <c r="D54" s="45">
        <f t="shared" si="5"/>
        <v>25</v>
      </c>
      <c r="E54" s="45">
        <f t="shared" si="2"/>
        <v>800</v>
      </c>
      <c r="F54" s="45">
        <f t="shared" si="3"/>
        <v>480</v>
      </c>
      <c r="G54" s="45"/>
    </row>
    <row r="55" spans="1:7">
      <c r="A55" s="42">
        <v>33</v>
      </c>
      <c r="B55" s="60"/>
      <c r="C55" s="43">
        <f t="shared" si="4"/>
        <v>1280</v>
      </c>
      <c r="D55" s="43">
        <f t="shared" si="5"/>
        <v>25</v>
      </c>
      <c r="E55" s="43">
        <f t="shared" si="2"/>
        <v>825</v>
      </c>
      <c r="F55" s="43">
        <f t="shared" si="3"/>
        <v>495</v>
      </c>
      <c r="G55" s="43"/>
    </row>
    <row r="56" spans="1:7">
      <c r="A56" s="42">
        <v>34</v>
      </c>
      <c r="B56" s="60"/>
      <c r="C56" s="43">
        <f t="shared" si="4"/>
        <v>1280</v>
      </c>
      <c r="D56" s="43">
        <f t="shared" si="5"/>
        <v>25</v>
      </c>
      <c r="E56" s="43">
        <f t="shared" si="2"/>
        <v>850</v>
      </c>
      <c r="F56" s="43">
        <f t="shared" si="3"/>
        <v>510</v>
      </c>
      <c r="G56" s="43"/>
    </row>
    <row r="57" spans="1:7">
      <c r="A57" s="42">
        <v>35</v>
      </c>
      <c r="B57" s="60"/>
      <c r="C57" s="43">
        <f t="shared" si="4"/>
        <v>1280</v>
      </c>
      <c r="D57" s="43">
        <f t="shared" si="5"/>
        <v>25</v>
      </c>
      <c r="E57" s="43">
        <f t="shared" si="2"/>
        <v>875</v>
      </c>
      <c r="F57" s="43">
        <f t="shared" si="3"/>
        <v>525</v>
      </c>
      <c r="G57" s="43"/>
    </row>
    <row r="58" spans="1:7">
      <c r="A58" s="42">
        <v>36</v>
      </c>
      <c r="B58" s="60"/>
      <c r="C58" s="43">
        <f t="shared" si="4"/>
        <v>1280</v>
      </c>
      <c r="D58" s="43">
        <f t="shared" si="5"/>
        <v>25</v>
      </c>
      <c r="E58" s="43">
        <f t="shared" si="2"/>
        <v>900</v>
      </c>
      <c r="F58" s="43">
        <f t="shared" si="3"/>
        <v>540</v>
      </c>
      <c r="G58" s="43"/>
    </row>
    <row r="59" spans="1:7">
      <c r="A59" s="42">
        <v>37</v>
      </c>
      <c r="B59" s="60"/>
      <c r="C59" s="43">
        <f t="shared" si="4"/>
        <v>1280</v>
      </c>
      <c r="D59" s="43">
        <f t="shared" si="5"/>
        <v>25</v>
      </c>
      <c r="E59" s="43">
        <f t="shared" si="2"/>
        <v>925</v>
      </c>
      <c r="F59" s="43">
        <f t="shared" si="3"/>
        <v>555</v>
      </c>
      <c r="G59" s="43"/>
    </row>
    <row r="60" spans="1:7">
      <c r="A60" s="42">
        <v>38</v>
      </c>
      <c r="B60" s="60"/>
      <c r="C60" s="43">
        <f t="shared" si="4"/>
        <v>1280</v>
      </c>
      <c r="D60" s="43">
        <f t="shared" si="5"/>
        <v>25</v>
      </c>
      <c r="E60" s="43">
        <f t="shared" si="2"/>
        <v>950</v>
      </c>
      <c r="F60" s="43">
        <f t="shared" si="3"/>
        <v>570</v>
      </c>
      <c r="G60" s="43"/>
    </row>
    <row r="61" spans="1:7">
      <c r="A61" s="42">
        <v>39</v>
      </c>
      <c r="B61" s="60"/>
      <c r="C61" s="43">
        <f t="shared" si="4"/>
        <v>1280</v>
      </c>
      <c r="D61" s="43">
        <f t="shared" si="5"/>
        <v>25</v>
      </c>
      <c r="E61" s="43">
        <f t="shared" si="2"/>
        <v>975</v>
      </c>
      <c r="F61" s="43">
        <f t="shared" si="3"/>
        <v>585</v>
      </c>
      <c r="G61" s="43"/>
    </row>
    <row r="62" spans="1:7">
      <c r="A62" s="51">
        <v>40</v>
      </c>
      <c r="B62" s="62"/>
      <c r="C62" s="46">
        <f t="shared" si="4"/>
        <v>1280</v>
      </c>
      <c r="D62" s="46">
        <f t="shared" si="5"/>
        <v>25</v>
      </c>
      <c r="E62" s="46">
        <f t="shared" si="2"/>
        <v>1000</v>
      </c>
      <c r="F62" s="46">
        <f t="shared" si="3"/>
        <v>600</v>
      </c>
      <c r="G62" s="46"/>
    </row>
  </sheetData>
  <sheetProtection password="A894" sheet="1" objects="1" scenarios="1"/>
  <mergeCells count="1">
    <mergeCell ref="E2:F2"/>
  </mergeCells>
  <dataValidations count="2">
    <dataValidation type="list" allowBlank="1" showInputMessage="1" showErrorMessage="1" sqref="B4 H19">
      <formula1>$U$18:$AW$18</formula1>
    </dataValidation>
    <dataValidation type="list" allowBlank="1" showInputMessage="1" showErrorMessage="1" sqref="B3">
      <formula1>$U$20:$X$20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D43"/>
  <sheetViews>
    <sheetView topLeftCell="A3" workbookViewId="0">
      <selection activeCell="B33" sqref="B33"/>
    </sheetView>
  </sheetViews>
  <sheetFormatPr defaultRowHeight="15"/>
  <cols>
    <col min="4" max="4" width="18.5703125" customWidth="1"/>
  </cols>
  <sheetData>
    <row r="3" spans="3:4">
      <c r="C3" s="47" t="s">
        <v>24</v>
      </c>
      <c r="D3" s="48" t="s">
        <v>54</v>
      </c>
    </row>
    <row r="4" spans="3:4">
      <c r="C4" s="42">
        <v>1</v>
      </c>
      <c r="D4" s="43" t="e">
        <f>#REF!-B4-C4</f>
        <v>#REF!</v>
      </c>
    </row>
    <row r="5" spans="3:4">
      <c r="C5" s="42">
        <v>2</v>
      </c>
      <c r="D5" s="43" t="e">
        <f t="shared" ref="D5" si="0">#REF!-B5-C5</f>
        <v>#REF!</v>
      </c>
    </row>
    <row r="6" spans="3:4">
      <c r="C6" s="42">
        <v>3</v>
      </c>
      <c r="D6" s="43" t="e">
        <f t="shared" ref="D6" si="1">#REF!-B6-C6</f>
        <v>#REF!</v>
      </c>
    </row>
    <row r="7" spans="3:4">
      <c r="C7" s="42">
        <v>4</v>
      </c>
      <c r="D7" s="43" t="e">
        <f t="shared" ref="D7" si="2">#REF!-B7-C7</f>
        <v>#REF!</v>
      </c>
    </row>
    <row r="8" spans="3:4">
      <c r="C8" s="42">
        <v>5</v>
      </c>
      <c r="D8" s="43" t="e">
        <f t="shared" ref="D8" si="3">#REF!-B8-C8</f>
        <v>#REF!</v>
      </c>
    </row>
    <row r="9" spans="3:4">
      <c r="C9" s="42">
        <v>6</v>
      </c>
      <c r="D9" s="43" t="e">
        <f t="shared" ref="D9" si="4">#REF!-B9-C9</f>
        <v>#REF!</v>
      </c>
    </row>
    <row r="10" spans="3:4">
      <c r="C10" s="42">
        <v>7</v>
      </c>
      <c r="D10" s="43" t="e">
        <f t="shared" ref="D10" si="5">#REF!-B10-C10</f>
        <v>#REF!</v>
      </c>
    </row>
    <row r="11" spans="3:4">
      <c r="C11" s="42">
        <v>8</v>
      </c>
      <c r="D11" s="43" t="e">
        <f t="shared" ref="D11" si="6">#REF!-B11-C11</f>
        <v>#REF!</v>
      </c>
    </row>
    <row r="12" spans="3:4">
      <c r="C12" s="42">
        <v>9</v>
      </c>
      <c r="D12" s="43" t="e">
        <f t="shared" ref="D12" si="7">#REF!-B12-C12</f>
        <v>#REF!</v>
      </c>
    </row>
    <row r="13" spans="3:4">
      <c r="C13" s="42">
        <v>10</v>
      </c>
      <c r="D13" s="43" t="e">
        <f t="shared" ref="D13" si="8">#REF!-B13-C13</f>
        <v>#REF!</v>
      </c>
    </row>
    <row r="14" spans="3:4">
      <c r="C14" s="42">
        <v>11</v>
      </c>
      <c r="D14" s="43" t="e">
        <f t="shared" ref="D14" si="9">#REF!-B14-C14</f>
        <v>#REF!</v>
      </c>
    </row>
    <row r="15" spans="3:4">
      <c r="C15" s="42">
        <v>12</v>
      </c>
      <c r="D15" s="43" t="e">
        <f t="shared" ref="D15" si="10">#REF!-B15-C15</f>
        <v>#REF!</v>
      </c>
    </row>
    <row r="16" spans="3:4">
      <c r="C16" s="42">
        <v>13</v>
      </c>
      <c r="D16" s="43" t="e">
        <f t="shared" ref="D16" si="11">#REF!-B16-C16</f>
        <v>#REF!</v>
      </c>
    </row>
    <row r="17" spans="3:4">
      <c r="C17" s="42">
        <v>14</v>
      </c>
      <c r="D17" s="43" t="e">
        <f t="shared" ref="D17" si="12">#REF!-B17-C17</f>
        <v>#REF!</v>
      </c>
    </row>
    <row r="18" spans="3:4">
      <c r="C18" s="42">
        <v>15</v>
      </c>
      <c r="D18" s="43" t="e">
        <f t="shared" ref="D18" si="13">#REF!-B18-C18</f>
        <v>#REF!</v>
      </c>
    </row>
    <row r="19" spans="3:4">
      <c r="C19" s="44">
        <v>16</v>
      </c>
      <c r="D19" s="45" t="e">
        <f t="shared" ref="D19" si="14">#REF!-B19-C19</f>
        <v>#REF!</v>
      </c>
    </row>
    <row r="20" spans="3:4">
      <c r="C20" s="42">
        <v>17</v>
      </c>
      <c r="D20" s="43" t="e">
        <f t="shared" ref="D20" si="15">#REF!-B20-C20</f>
        <v>#REF!</v>
      </c>
    </row>
    <row r="21" spans="3:4">
      <c r="C21" s="42">
        <v>18</v>
      </c>
      <c r="D21" s="43" t="e">
        <f t="shared" ref="D21" si="16">#REF!-B21-C21</f>
        <v>#REF!</v>
      </c>
    </row>
    <row r="22" spans="3:4">
      <c r="C22" s="42">
        <v>19</v>
      </c>
      <c r="D22" s="43" t="e">
        <f t="shared" ref="D22" si="17">#REF!-B22-C22</f>
        <v>#REF!</v>
      </c>
    </row>
    <row r="23" spans="3:4">
      <c r="C23" s="51">
        <v>20</v>
      </c>
      <c r="D23" s="46" t="e">
        <f t="shared" ref="D23" si="18">#REF!-B23-C23</f>
        <v>#REF!</v>
      </c>
    </row>
    <row r="24" spans="3:4">
      <c r="C24" s="42">
        <v>21</v>
      </c>
      <c r="D24" s="43" t="e">
        <f t="shared" ref="D24" si="19">#REF!-B24-C24</f>
        <v>#REF!</v>
      </c>
    </row>
    <row r="25" spans="3:4">
      <c r="C25" s="42">
        <v>22</v>
      </c>
      <c r="D25" s="43" t="e">
        <f t="shared" ref="D25" si="20">#REF!-B25-C25</f>
        <v>#REF!</v>
      </c>
    </row>
    <row r="26" spans="3:4">
      <c r="C26" s="42">
        <v>23</v>
      </c>
      <c r="D26" s="43" t="e">
        <f t="shared" ref="D26" si="21">#REF!-B26-C26</f>
        <v>#REF!</v>
      </c>
    </row>
    <row r="27" spans="3:4">
      <c r="C27" s="42">
        <v>24</v>
      </c>
      <c r="D27" s="43" t="e">
        <f t="shared" ref="D27" si="22">#REF!-B27-C27</f>
        <v>#REF!</v>
      </c>
    </row>
    <row r="28" spans="3:4">
      <c r="C28" s="42">
        <v>25</v>
      </c>
      <c r="D28" s="43" t="e">
        <f t="shared" ref="D28" si="23">#REF!-B28-C28</f>
        <v>#REF!</v>
      </c>
    </row>
    <row r="29" spans="3:4">
      <c r="C29" s="42">
        <v>26</v>
      </c>
      <c r="D29" s="43" t="e">
        <f t="shared" ref="D29" si="24">#REF!-B29-C29</f>
        <v>#REF!</v>
      </c>
    </row>
    <row r="30" spans="3:4">
      <c r="C30" s="42">
        <v>27</v>
      </c>
      <c r="D30" s="43" t="e">
        <f t="shared" ref="D30" si="25">#REF!-B30-C30</f>
        <v>#REF!</v>
      </c>
    </row>
    <row r="31" spans="3:4">
      <c r="C31" s="42">
        <v>28</v>
      </c>
      <c r="D31" s="43" t="e">
        <f t="shared" ref="D31" si="26">#REF!-B31-C31</f>
        <v>#REF!</v>
      </c>
    </row>
    <row r="32" spans="3:4">
      <c r="C32" s="42">
        <v>29</v>
      </c>
      <c r="D32" s="43" t="e">
        <f t="shared" ref="D32" si="27">#REF!-B32-C32</f>
        <v>#REF!</v>
      </c>
    </row>
    <row r="33" spans="3:4">
      <c r="C33" s="42">
        <v>30</v>
      </c>
      <c r="D33" s="43" t="e">
        <f t="shared" ref="D33" si="28">#REF!-B33-C33</f>
        <v>#REF!</v>
      </c>
    </row>
    <row r="34" spans="3:4">
      <c r="C34" s="42">
        <v>31</v>
      </c>
      <c r="D34" s="43" t="e">
        <f t="shared" ref="D34" si="29">#REF!-B34-C34</f>
        <v>#REF!</v>
      </c>
    </row>
    <row r="35" spans="3:4">
      <c r="C35" s="42">
        <v>32</v>
      </c>
      <c r="D35" s="43" t="e">
        <f t="shared" ref="D35" si="30">#REF!-B35-C35</f>
        <v>#REF!</v>
      </c>
    </row>
    <row r="36" spans="3:4">
      <c r="C36" s="42">
        <v>33</v>
      </c>
      <c r="D36" s="43" t="e">
        <f t="shared" ref="D36" si="31">#REF!-B36-C36</f>
        <v>#REF!</v>
      </c>
    </row>
    <row r="37" spans="3:4">
      <c r="C37" s="42">
        <v>34</v>
      </c>
      <c r="D37" s="43" t="e">
        <f t="shared" ref="D37" si="32">#REF!-B37-C37</f>
        <v>#REF!</v>
      </c>
    </row>
    <row r="38" spans="3:4">
      <c r="C38" s="42">
        <v>35</v>
      </c>
      <c r="D38" s="43" t="e">
        <f t="shared" ref="D38" si="33">#REF!-B38-C38</f>
        <v>#REF!</v>
      </c>
    </row>
    <row r="39" spans="3:4">
      <c r="C39" s="42">
        <v>36</v>
      </c>
      <c r="D39" s="43" t="e">
        <f t="shared" ref="D39" si="34">#REF!-B39-C39</f>
        <v>#REF!</v>
      </c>
    </row>
    <row r="40" spans="3:4">
      <c r="C40" s="42">
        <v>37</v>
      </c>
      <c r="D40" s="43" t="e">
        <f t="shared" ref="D40" si="35">#REF!-B40-C40</f>
        <v>#REF!</v>
      </c>
    </row>
    <row r="41" spans="3:4">
      <c r="C41" s="42">
        <v>38</v>
      </c>
      <c r="D41" s="43" t="e">
        <f t="shared" ref="D41" si="36">#REF!-B41-C41</f>
        <v>#REF!</v>
      </c>
    </row>
    <row r="42" spans="3:4">
      <c r="C42" s="42">
        <v>39</v>
      </c>
      <c r="D42" s="43" t="e">
        <f t="shared" ref="D42" si="37">#REF!-B42-C42</f>
        <v>#REF!</v>
      </c>
    </row>
    <row r="43" spans="3:4">
      <c r="C43" s="49">
        <v>40</v>
      </c>
      <c r="D43" s="43" t="e">
        <f t="shared" ref="D43" si="38">#REF!-B43-C43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62"/>
  <sheetViews>
    <sheetView tabSelected="1" zoomScaleNormal="100" workbookViewId="0">
      <selection activeCell="B11" sqref="B11"/>
    </sheetView>
  </sheetViews>
  <sheetFormatPr defaultRowHeight="15"/>
  <cols>
    <col min="1" max="1" width="35.42578125" bestFit="1" customWidth="1"/>
    <col min="2" max="2" width="35" bestFit="1" customWidth="1"/>
    <col min="3" max="3" width="32.85546875" bestFit="1" customWidth="1"/>
    <col min="4" max="4" width="45" bestFit="1" customWidth="1"/>
    <col min="5" max="5" width="13.85546875" bestFit="1" customWidth="1"/>
    <col min="6" max="6" width="27.85546875" bestFit="1" customWidth="1"/>
    <col min="7" max="7" width="19.140625" bestFit="1" customWidth="1"/>
    <col min="8" max="9" width="26.5703125" bestFit="1" customWidth="1"/>
    <col min="10" max="10" width="9.85546875" bestFit="1" customWidth="1"/>
    <col min="11" max="11" width="24.42578125" bestFit="1" customWidth="1"/>
    <col min="12" max="12" width="20" bestFit="1" customWidth="1"/>
    <col min="13" max="13" width="10.5703125" bestFit="1" customWidth="1"/>
    <col min="14" max="14" width="26.5703125" bestFit="1" customWidth="1"/>
    <col min="15" max="15" width="9.85546875" bestFit="1" customWidth="1"/>
    <col min="16" max="16" width="15.85546875" bestFit="1" customWidth="1"/>
    <col min="42" max="42" width="8" bestFit="1" customWidth="1"/>
  </cols>
  <sheetData>
    <row r="1" spans="1:11" ht="24.75">
      <c r="A1" s="5" t="s">
        <v>45</v>
      </c>
    </row>
    <row r="2" spans="1:11" ht="27.75">
      <c r="A2" s="5" t="s">
        <v>34</v>
      </c>
      <c r="D2" s="9" t="s">
        <v>23</v>
      </c>
      <c r="E2" s="64" t="s">
        <v>46</v>
      </c>
      <c r="F2" s="65"/>
    </row>
    <row r="3" spans="1:11" ht="19.5" thickBot="1">
      <c r="A3" s="27" t="s">
        <v>24</v>
      </c>
      <c r="B3" s="28">
        <v>40</v>
      </c>
      <c r="D3" s="8" t="s">
        <v>27</v>
      </c>
      <c r="E3" s="63"/>
      <c r="H3" s="8" t="s">
        <v>26</v>
      </c>
    </row>
    <row r="4" spans="1:11" ht="15.75" thickBot="1">
      <c r="A4" s="27" t="s">
        <v>25</v>
      </c>
      <c r="B4" s="29">
        <v>25</v>
      </c>
      <c r="C4" s="52" t="s">
        <v>57</v>
      </c>
      <c r="D4" s="24" t="s">
        <v>28</v>
      </c>
      <c r="E4" s="24" t="s">
        <v>30</v>
      </c>
      <c r="F4" s="24" t="s">
        <v>3</v>
      </c>
      <c r="G4" s="23" t="s">
        <v>0</v>
      </c>
      <c r="H4" s="16" t="s">
        <v>1</v>
      </c>
      <c r="I4" s="16" t="s">
        <v>2</v>
      </c>
      <c r="J4" s="17" t="s">
        <v>19</v>
      </c>
      <c r="K4" s="37" t="s">
        <v>37</v>
      </c>
    </row>
    <row r="5" spans="1:11">
      <c r="A5" s="27" t="s">
        <v>60</v>
      </c>
      <c r="B5" s="58">
        <v>15</v>
      </c>
      <c r="D5" s="10" t="s">
        <v>29</v>
      </c>
      <c r="E5" s="11">
        <v>27.5</v>
      </c>
      <c r="F5" s="11">
        <f>E5*20</f>
        <v>550</v>
      </c>
      <c r="G5" s="18" t="s">
        <v>4</v>
      </c>
      <c r="H5" s="18" t="s">
        <v>13</v>
      </c>
      <c r="I5" s="19">
        <v>49.5</v>
      </c>
      <c r="J5" s="20">
        <f>I5*20</f>
        <v>990</v>
      </c>
      <c r="K5" s="38">
        <f>J5+F8</f>
        <v>1290</v>
      </c>
    </row>
    <row r="6" spans="1:11">
      <c r="A6" s="27" t="s">
        <v>61</v>
      </c>
      <c r="B6" s="59">
        <f>B4+B5</f>
        <v>40</v>
      </c>
      <c r="D6" s="10" t="s">
        <v>31</v>
      </c>
      <c r="E6" s="12">
        <v>50</v>
      </c>
      <c r="F6" s="11">
        <f t="shared" ref="F6:F10" si="0">E6*20</f>
        <v>1000</v>
      </c>
      <c r="G6" s="10" t="s">
        <v>5</v>
      </c>
      <c r="H6" s="10" t="s">
        <v>14</v>
      </c>
      <c r="I6" s="12">
        <v>89</v>
      </c>
      <c r="J6" s="21">
        <f t="shared" ref="J6:J12" si="1">I6*20</f>
        <v>1780</v>
      </c>
      <c r="K6" s="38">
        <f>J6+F8</f>
        <v>2080</v>
      </c>
    </row>
    <row r="7" spans="1:11">
      <c r="A7" s="27" t="s">
        <v>63</v>
      </c>
      <c r="B7" s="29">
        <f>B4*B3+B9</f>
        <v>1600</v>
      </c>
      <c r="D7" s="10" t="s">
        <v>32</v>
      </c>
      <c r="E7" s="12">
        <v>25</v>
      </c>
      <c r="F7" s="11">
        <f t="shared" si="0"/>
        <v>500</v>
      </c>
      <c r="G7" s="10" t="s">
        <v>6</v>
      </c>
      <c r="H7" s="10" t="s">
        <v>15</v>
      </c>
      <c r="I7" s="12">
        <v>99</v>
      </c>
      <c r="J7" s="21">
        <f t="shared" si="1"/>
        <v>1980</v>
      </c>
      <c r="K7" s="38">
        <f>J7+F8</f>
        <v>2280</v>
      </c>
    </row>
    <row r="8" spans="1:11">
      <c r="A8" s="27" t="s">
        <v>48</v>
      </c>
      <c r="B8" s="29">
        <f>K10</f>
        <v>1280</v>
      </c>
      <c r="D8" s="13" t="s">
        <v>33</v>
      </c>
      <c r="E8" s="14">
        <v>15</v>
      </c>
      <c r="F8" s="15">
        <f t="shared" si="0"/>
        <v>300</v>
      </c>
      <c r="G8" s="10" t="s">
        <v>7</v>
      </c>
      <c r="H8" s="10" t="s">
        <v>16</v>
      </c>
      <c r="I8" s="12">
        <v>30</v>
      </c>
      <c r="J8" s="21">
        <f t="shared" si="1"/>
        <v>600</v>
      </c>
      <c r="K8" s="38">
        <f>J8+F8</f>
        <v>900</v>
      </c>
    </row>
    <row r="9" spans="1:11">
      <c r="A9" s="40" t="s">
        <v>55</v>
      </c>
      <c r="B9" s="67">
        <f>B3*15</f>
        <v>600</v>
      </c>
      <c r="D9" s="10" t="s">
        <v>35</v>
      </c>
      <c r="E9" s="12">
        <v>30</v>
      </c>
      <c r="F9" s="11">
        <f t="shared" si="0"/>
        <v>600</v>
      </c>
      <c r="G9" s="10" t="s">
        <v>8</v>
      </c>
      <c r="H9" s="10" t="s">
        <v>17</v>
      </c>
      <c r="I9" s="12">
        <v>55</v>
      </c>
      <c r="J9" s="21">
        <f t="shared" si="1"/>
        <v>1100</v>
      </c>
      <c r="K9" s="38">
        <f>J9+F8</f>
        <v>1400</v>
      </c>
    </row>
    <row r="10" spans="1:11" ht="15.75" thickBot="1">
      <c r="A10" s="30" t="s">
        <v>39</v>
      </c>
      <c r="B10" s="41">
        <f>B7-B8</f>
        <v>320</v>
      </c>
      <c r="C10" s="26" t="s">
        <v>49</v>
      </c>
      <c r="D10" s="10" t="s">
        <v>36</v>
      </c>
      <c r="E10" s="12">
        <v>20</v>
      </c>
      <c r="F10" s="11">
        <f t="shared" si="0"/>
        <v>400</v>
      </c>
      <c r="G10" s="13" t="s">
        <v>9</v>
      </c>
      <c r="H10" s="13" t="s">
        <v>18</v>
      </c>
      <c r="I10" s="14">
        <v>49</v>
      </c>
      <c r="J10" s="22">
        <f t="shared" si="1"/>
        <v>980</v>
      </c>
      <c r="K10" s="15">
        <f>J10+F8</f>
        <v>1280</v>
      </c>
    </row>
    <row r="11" spans="1:11" ht="15.75" thickBot="1">
      <c r="A11" s="31" t="s">
        <v>42</v>
      </c>
      <c r="B11" s="32" t="s">
        <v>43</v>
      </c>
      <c r="C11" s="25">
        <v>1920</v>
      </c>
      <c r="D11" s="7"/>
      <c r="E11" s="3"/>
      <c r="F11" s="4"/>
      <c r="G11" s="10" t="s">
        <v>10</v>
      </c>
      <c r="H11" s="10" t="s">
        <v>20</v>
      </c>
      <c r="I11" s="12">
        <v>199</v>
      </c>
      <c r="J11" s="21">
        <f t="shared" si="1"/>
        <v>3980</v>
      </c>
      <c r="K11" s="38">
        <f>J11+F8</f>
        <v>4280</v>
      </c>
    </row>
    <row r="12" spans="1:11">
      <c r="A12" s="33" t="s">
        <v>40</v>
      </c>
      <c r="B12" s="34">
        <v>1520</v>
      </c>
      <c r="C12" s="25">
        <v>-380</v>
      </c>
      <c r="D12" s="7"/>
      <c r="E12" s="3"/>
      <c r="F12" s="4"/>
      <c r="G12" s="10" t="s">
        <v>11</v>
      </c>
      <c r="H12" s="10" t="s">
        <v>21</v>
      </c>
      <c r="I12" s="12">
        <v>49</v>
      </c>
      <c r="J12" s="21">
        <f t="shared" si="1"/>
        <v>980</v>
      </c>
      <c r="K12" s="38">
        <f>J12+F8</f>
        <v>1280</v>
      </c>
    </row>
    <row r="13" spans="1:11">
      <c r="A13" s="35" t="s">
        <v>41</v>
      </c>
      <c r="B13" s="29">
        <v>1980</v>
      </c>
      <c r="C13" s="25">
        <v>-480</v>
      </c>
      <c r="D13" s="7"/>
      <c r="E13" s="3"/>
      <c r="F13" s="4"/>
      <c r="G13" s="10" t="s">
        <v>12</v>
      </c>
      <c r="H13" s="10" t="s">
        <v>22</v>
      </c>
      <c r="I13" s="12">
        <v>99</v>
      </c>
      <c r="J13" s="21">
        <f>I13*20</f>
        <v>1980</v>
      </c>
      <c r="K13" s="38">
        <f>J13+F8</f>
        <v>2280</v>
      </c>
    </row>
    <row r="14" spans="1:11">
      <c r="A14" s="35" t="s">
        <v>44</v>
      </c>
      <c r="B14" s="29">
        <v>2080</v>
      </c>
      <c r="K14" s="6"/>
    </row>
    <row r="18" spans="1:49" ht="19.5" customHeight="1">
      <c r="D18" s="1"/>
      <c r="T18" t="s">
        <v>47</v>
      </c>
      <c r="U18">
        <v>10</v>
      </c>
      <c r="V18">
        <v>15</v>
      </c>
      <c r="W18">
        <v>20</v>
      </c>
      <c r="X18">
        <v>25</v>
      </c>
      <c r="Y18">
        <v>30</v>
      </c>
      <c r="Z18">
        <v>35</v>
      </c>
      <c r="AA18">
        <v>40</v>
      </c>
      <c r="AB18">
        <v>45</v>
      </c>
      <c r="AC18">
        <v>50</v>
      </c>
      <c r="AD18">
        <v>55</v>
      </c>
      <c r="AE18">
        <v>60</v>
      </c>
      <c r="AF18">
        <v>65</v>
      </c>
      <c r="AG18">
        <v>70</v>
      </c>
      <c r="AH18">
        <v>75</v>
      </c>
      <c r="AI18">
        <v>80</v>
      </c>
      <c r="AJ18">
        <v>85</v>
      </c>
      <c r="AK18">
        <v>90</v>
      </c>
      <c r="AL18">
        <v>95</v>
      </c>
      <c r="AM18">
        <v>100</v>
      </c>
      <c r="AN18">
        <v>105</v>
      </c>
      <c r="AO18">
        <v>110</v>
      </c>
      <c r="AP18">
        <v>115</v>
      </c>
      <c r="AQ18">
        <v>120</v>
      </c>
      <c r="AR18">
        <v>125</v>
      </c>
      <c r="AS18">
        <v>130</v>
      </c>
      <c r="AT18">
        <v>135</v>
      </c>
      <c r="AU18">
        <v>140</v>
      </c>
      <c r="AV18">
        <v>145</v>
      </c>
      <c r="AW18">
        <v>150</v>
      </c>
    </row>
    <row r="19" spans="1:49" ht="18.75">
      <c r="F19" s="50" t="s">
        <v>56</v>
      </c>
      <c r="G19" s="39" t="s">
        <v>50</v>
      </c>
      <c r="H19" s="53">
        <v>25</v>
      </c>
      <c r="I19" s="54" t="s">
        <v>58</v>
      </c>
    </row>
    <row r="20" spans="1:49">
      <c r="G20" s="39" t="s">
        <v>51</v>
      </c>
      <c r="H20" s="53">
        <v>15</v>
      </c>
      <c r="T20" t="s">
        <v>24</v>
      </c>
      <c r="U20">
        <v>10</v>
      </c>
      <c r="V20">
        <v>20</v>
      </c>
      <c r="W20">
        <v>30</v>
      </c>
      <c r="X20">
        <v>40</v>
      </c>
    </row>
    <row r="21" spans="1:49">
      <c r="G21" s="39" t="s">
        <v>59</v>
      </c>
      <c r="H21" s="53">
        <f>H19+H20</f>
        <v>40</v>
      </c>
    </row>
    <row r="22" spans="1:49">
      <c r="A22" s="47" t="s">
        <v>24</v>
      </c>
      <c r="B22" s="49" t="s">
        <v>62</v>
      </c>
      <c r="C22" s="47" t="s">
        <v>53</v>
      </c>
      <c r="D22" s="47" t="s">
        <v>50</v>
      </c>
      <c r="E22" s="47" t="s">
        <v>52</v>
      </c>
      <c r="F22" s="47" t="s">
        <v>27</v>
      </c>
      <c r="G22" s="48" t="s">
        <v>54</v>
      </c>
    </row>
    <row r="23" spans="1:49">
      <c r="A23" s="42">
        <v>1</v>
      </c>
      <c r="B23" s="60">
        <f>A23*D23+F23</f>
        <v>40</v>
      </c>
      <c r="C23" s="43">
        <f>$B$8</f>
        <v>1280</v>
      </c>
      <c r="D23" s="66">
        <f>$H$19</f>
        <v>25</v>
      </c>
      <c r="E23" s="43">
        <f t="shared" ref="E23:E62" si="2">A23*D23</f>
        <v>25</v>
      </c>
      <c r="F23" s="43">
        <f t="shared" ref="F23:F62" si="3">A23*$H$20</f>
        <v>15</v>
      </c>
      <c r="G23" s="43">
        <f>D23-C23</f>
        <v>-1255</v>
      </c>
    </row>
    <row r="24" spans="1:49">
      <c r="A24" s="42">
        <v>2</v>
      </c>
      <c r="B24" s="60">
        <f>A24*D24+F24</f>
        <v>80</v>
      </c>
      <c r="C24" s="43">
        <f t="shared" ref="C24:C62" si="4">$B$8</f>
        <v>1280</v>
      </c>
      <c r="D24" s="66">
        <f t="shared" ref="D24:D62" si="5">$H$19</f>
        <v>25</v>
      </c>
      <c r="E24" s="43">
        <f t="shared" si="2"/>
        <v>50</v>
      </c>
      <c r="F24" s="43">
        <f>A24*$H$20</f>
        <v>30</v>
      </c>
      <c r="G24" s="43">
        <f>B24-C24</f>
        <v>-1200</v>
      </c>
    </row>
    <row r="25" spans="1:49">
      <c r="A25" s="42">
        <v>3</v>
      </c>
      <c r="B25" s="60">
        <f t="shared" ref="B25:B62" si="6">A25*D25+F25</f>
        <v>120</v>
      </c>
      <c r="C25" s="43">
        <f t="shared" si="4"/>
        <v>1280</v>
      </c>
      <c r="D25" s="66">
        <f t="shared" si="5"/>
        <v>25</v>
      </c>
      <c r="E25" s="43">
        <f t="shared" si="2"/>
        <v>75</v>
      </c>
      <c r="F25" s="43">
        <f t="shared" si="3"/>
        <v>45</v>
      </c>
      <c r="G25" s="43">
        <f t="shared" ref="G25:G30" si="7">D25-C25</f>
        <v>-1255</v>
      </c>
    </row>
    <row r="26" spans="1:49">
      <c r="A26" s="42">
        <v>4</v>
      </c>
      <c r="B26" s="60">
        <f t="shared" si="6"/>
        <v>160</v>
      </c>
      <c r="C26" s="43">
        <f t="shared" si="4"/>
        <v>1280</v>
      </c>
      <c r="D26" s="66">
        <f t="shared" si="5"/>
        <v>25</v>
      </c>
      <c r="E26" s="43">
        <f t="shared" si="2"/>
        <v>100</v>
      </c>
      <c r="F26" s="43">
        <f t="shared" si="3"/>
        <v>60</v>
      </c>
      <c r="G26" s="43">
        <f>B26-C26</f>
        <v>-1120</v>
      </c>
      <c r="I26" s="36"/>
    </row>
    <row r="27" spans="1:49">
      <c r="A27" s="42">
        <v>5</v>
      </c>
      <c r="B27" s="60">
        <f t="shared" si="6"/>
        <v>200</v>
      </c>
      <c r="C27" s="43">
        <f t="shared" si="4"/>
        <v>1280</v>
      </c>
      <c r="D27" s="66">
        <f t="shared" si="5"/>
        <v>25</v>
      </c>
      <c r="E27" s="43">
        <f t="shared" si="2"/>
        <v>125</v>
      </c>
      <c r="F27" s="43">
        <f t="shared" si="3"/>
        <v>75</v>
      </c>
      <c r="G27" s="43">
        <f t="shared" ref="G27:G30" si="8">D27-C27</f>
        <v>-1255</v>
      </c>
    </row>
    <row r="28" spans="1:49">
      <c r="A28" s="42">
        <v>6</v>
      </c>
      <c r="B28" s="60">
        <f t="shared" si="6"/>
        <v>240</v>
      </c>
      <c r="C28" s="43">
        <f t="shared" si="4"/>
        <v>1280</v>
      </c>
      <c r="D28" s="66">
        <f t="shared" si="5"/>
        <v>25</v>
      </c>
      <c r="E28" s="43">
        <f t="shared" si="2"/>
        <v>150</v>
      </c>
      <c r="F28" s="43">
        <f t="shared" si="3"/>
        <v>90</v>
      </c>
      <c r="G28" s="43">
        <f t="shared" ref="G28:G30" si="9">B28-C28</f>
        <v>-1040</v>
      </c>
    </row>
    <row r="29" spans="1:49">
      <c r="A29" s="42">
        <v>7</v>
      </c>
      <c r="B29" s="60">
        <f t="shared" si="6"/>
        <v>280</v>
      </c>
      <c r="C29" s="43">
        <f t="shared" si="4"/>
        <v>1280</v>
      </c>
      <c r="D29" s="66">
        <f t="shared" si="5"/>
        <v>25</v>
      </c>
      <c r="E29" s="43">
        <f t="shared" si="2"/>
        <v>175</v>
      </c>
      <c r="F29" s="43">
        <f t="shared" si="3"/>
        <v>105</v>
      </c>
      <c r="G29" s="43">
        <f t="shared" ref="G29:G30" si="10">D29-C29</f>
        <v>-1255</v>
      </c>
    </row>
    <row r="30" spans="1:49">
      <c r="A30" s="42">
        <v>8</v>
      </c>
      <c r="B30" s="60">
        <f t="shared" si="6"/>
        <v>320</v>
      </c>
      <c r="C30" s="43">
        <f t="shared" si="4"/>
        <v>1280</v>
      </c>
      <c r="D30" s="66">
        <f t="shared" si="5"/>
        <v>25</v>
      </c>
      <c r="E30" s="43">
        <f t="shared" si="2"/>
        <v>200</v>
      </c>
      <c r="F30" s="43">
        <f t="shared" si="3"/>
        <v>120</v>
      </c>
      <c r="G30" s="43">
        <f t="shared" ref="G30" si="11">B30-C30</f>
        <v>-960</v>
      </c>
    </row>
    <row r="31" spans="1:49">
      <c r="A31" s="42">
        <v>9</v>
      </c>
      <c r="B31" s="60">
        <f t="shared" si="6"/>
        <v>360</v>
      </c>
      <c r="C31" s="43">
        <f t="shared" si="4"/>
        <v>1280</v>
      </c>
      <c r="D31" s="66">
        <f t="shared" si="5"/>
        <v>25</v>
      </c>
      <c r="E31" s="43">
        <f t="shared" si="2"/>
        <v>225</v>
      </c>
      <c r="F31" s="43">
        <f t="shared" si="3"/>
        <v>135</v>
      </c>
      <c r="G31" s="43">
        <f>B31-C31</f>
        <v>-920</v>
      </c>
    </row>
    <row r="32" spans="1:49">
      <c r="A32" s="42">
        <v>10</v>
      </c>
      <c r="B32" s="60">
        <f t="shared" si="6"/>
        <v>400</v>
      </c>
      <c r="C32" s="43">
        <f t="shared" si="4"/>
        <v>1280</v>
      </c>
      <c r="D32" s="66">
        <f t="shared" si="5"/>
        <v>25</v>
      </c>
      <c r="E32" s="43">
        <f t="shared" si="2"/>
        <v>250</v>
      </c>
      <c r="F32" s="43">
        <f t="shared" si="3"/>
        <v>150</v>
      </c>
      <c r="G32" s="43">
        <f>B32-C32</f>
        <v>-880</v>
      </c>
    </row>
    <row r="33" spans="1:7">
      <c r="A33" s="42">
        <v>11</v>
      </c>
      <c r="B33" s="60">
        <f t="shared" si="6"/>
        <v>440</v>
      </c>
      <c r="C33" s="43">
        <f t="shared" si="4"/>
        <v>1280</v>
      </c>
      <c r="D33" s="66">
        <f t="shared" si="5"/>
        <v>25</v>
      </c>
      <c r="E33" s="43">
        <f t="shared" si="2"/>
        <v>275</v>
      </c>
      <c r="F33" s="43">
        <f t="shared" si="3"/>
        <v>165</v>
      </c>
      <c r="G33" s="43">
        <f>B33-C33</f>
        <v>-840</v>
      </c>
    </row>
    <row r="34" spans="1:7">
      <c r="A34" s="42">
        <v>12</v>
      </c>
      <c r="B34" s="60">
        <f t="shared" si="6"/>
        <v>480</v>
      </c>
      <c r="C34" s="43">
        <f t="shared" si="4"/>
        <v>1280</v>
      </c>
      <c r="D34" s="66">
        <f t="shared" si="5"/>
        <v>25</v>
      </c>
      <c r="E34" s="43">
        <f t="shared" si="2"/>
        <v>300</v>
      </c>
      <c r="F34" s="43">
        <f t="shared" si="3"/>
        <v>180</v>
      </c>
      <c r="G34" s="43">
        <f>B34-C34</f>
        <v>-800</v>
      </c>
    </row>
    <row r="35" spans="1:7">
      <c r="A35" s="42">
        <v>13</v>
      </c>
      <c r="B35" s="60">
        <f t="shared" si="6"/>
        <v>520</v>
      </c>
      <c r="C35" s="43">
        <f t="shared" si="4"/>
        <v>1280</v>
      </c>
      <c r="D35" s="66">
        <f t="shared" si="5"/>
        <v>25</v>
      </c>
      <c r="E35" s="43">
        <f t="shared" si="2"/>
        <v>325</v>
      </c>
      <c r="F35" s="43">
        <f t="shared" si="3"/>
        <v>195</v>
      </c>
      <c r="G35" s="43">
        <f>B35-C35</f>
        <v>-760</v>
      </c>
    </row>
    <row r="36" spans="1:7">
      <c r="A36" s="42">
        <v>14</v>
      </c>
      <c r="B36" s="60">
        <f t="shared" si="6"/>
        <v>560</v>
      </c>
      <c r="C36" s="43">
        <f t="shared" si="4"/>
        <v>1280</v>
      </c>
      <c r="D36" s="66">
        <f t="shared" si="5"/>
        <v>25</v>
      </c>
      <c r="E36" s="43">
        <f t="shared" si="2"/>
        <v>350</v>
      </c>
      <c r="F36" s="43">
        <f t="shared" si="3"/>
        <v>210</v>
      </c>
      <c r="G36" s="43">
        <f>B36-C36</f>
        <v>-720</v>
      </c>
    </row>
    <row r="37" spans="1:7">
      <c r="A37" s="42">
        <v>15</v>
      </c>
      <c r="B37" s="60">
        <f t="shared" si="6"/>
        <v>600</v>
      </c>
      <c r="C37" s="43">
        <f t="shared" si="4"/>
        <v>1280</v>
      </c>
      <c r="D37" s="66">
        <f t="shared" si="5"/>
        <v>25</v>
      </c>
      <c r="E37" s="43">
        <f t="shared" si="2"/>
        <v>375</v>
      </c>
      <c r="F37" s="43">
        <f t="shared" si="3"/>
        <v>225</v>
      </c>
      <c r="G37" s="43">
        <f>B37-C37</f>
        <v>-680</v>
      </c>
    </row>
    <row r="38" spans="1:7">
      <c r="A38" s="55">
        <v>16</v>
      </c>
      <c r="B38" s="60">
        <f t="shared" si="6"/>
        <v>640</v>
      </c>
      <c r="C38" s="56">
        <f t="shared" si="4"/>
        <v>1280</v>
      </c>
      <c r="D38" s="66">
        <f t="shared" si="5"/>
        <v>25</v>
      </c>
      <c r="E38" s="56">
        <f t="shared" si="2"/>
        <v>400</v>
      </c>
      <c r="F38" s="56">
        <f t="shared" si="3"/>
        <v>240</v>
      </c>
      <c r="G38" s="56">
        <f>B38-C38</f>
        <v>-640</v>
      </c>
    </row>
    <row r="39" spans="1:7">
      <c r="A39" s="42">
        <v>17</v>
      </c>
      <c r="B39" s="60">
        <f t="shared" si="6"/>
        <v>680</v>
      </c>
      <c r="C39" s="43">
        <f t="shared" si="4"/>
        <v>1280</v>
      </c>
      <c r="D39" s="66">
        <f t="shared" si="5"/>
        <v>25</v>
      </c>
      <c r="E39" s="43">
        <f t="shared" si="2"/>
        <v>425</v>
      </c>
      <c r="F39" s="43">
        <f t="shared" si="3"/>
        <v>255</v>
      </c>
      <c r="G39" s="43">
        <f>B39-C39</f>
        <v>-600</v>
      </c>
    </row>
    <row r="40" spans="1:7">
      <c r="A40" s="42">
        <v>18</v>
      </c>
      <c r="B40" s="60">
        <f>(A40*D40)+F40</f>
        <v>720</v>
      </c>
      <c r="C40" s="43">
        <f t="shared" si="4"/>
        <v>1280</v>
      </c>
      <c r="D40" s="66">
        <f t="shared" si="5"/>
        <v>25</v>
      </c>
      <c r="E40" s="43">
        <f t="shared" si="2"/>
        <v>450</v>
      </c>
      <c r="F40" s="43">
        <f t="shared" si="3"/>
        <v>270</v>
      </c>
      <c r="G40" s="43">
        <f>B40-C40</f>
        <v>-560</v>
      </c>
    </row>
    <row r="41" spans="1:7">
      <c r="A41" s="42">
        <v>19</v>
      </c>
      <c r="B41" s="60">
        <f t="shared" ref="B41:B62" si="12">(A41*D41)+F41</f>
        <v>760</v>
      </c>
      <c r="C41" s="43">
        <f t="shared" si="4"/>
        <v>1280</v>
      </c>
      <c r="D41" s="66">
        <f t="shared" si="5"/>
        <v>25</v>
      </c>
      <c r="E41" s="43">
        <f t="shared" si="2"/>
        <v>475</v>
      </c>
      <c r="F41" s="43">
        <f t="shared" si="3"/>
        <v>285</v>
      </c>
      <c r="G41" s="43">
        <f>B41-C41</f>
        <v>-520</v>
      </c>
    </row>
    <row r="42" spans="1:7">
      <c r="A42" s="57">
        <v>20</v>
      </c>
      <c r="B42" s="60">
        <f t="shared" si="12"/>
        <v>800</v>
      </c>
      <c r="C42" s="56">
        <f t="shared" si="4"/>
        <v>1280</v>
      </c>
      <c r="D42" s="66">
        <f t="shared" si="5"/>
        <v>25</v>
      </c>
      <c r="E42" s="56">
        <f t="shared" si="2"/>
        <v>500</v>
      </c>
      <c r="F42" s="56">
        <f t="shared" si="3"/>
        <v>300</v>
      </c>
      <c r="G42" s="56">
        <f>B42-C42</f>
        <v>-480</v>
      </c>
    </row>
    <row r="43" spans="1:7">
      <c r="A43" s="42">
        <v>21</v>
      </c>
      <c r="B43" s="60">
        <f t="shared" si="12"/>
        <v>840</v>
      </c>
      <c r="C43" s="43">
        <f t="shared" si="4"/>
        <v>1280</v>
      </c>
      <c r="D43" s="66">
        <f t="shared" si="5"/>
        <v>25</v>
      </c>
      <c r="E43" s="43">
        <f t="shared" si="2"/>
        <v>525</v>
      </c>
      <c r="F43" s="43">
        <f t="shared" si="3"/>
        <v>315</v>
      </c>
      <c r="G43" s="43">
        <f>B43-C43</f>
        <v>-440</v>
      </c>
    </row>
    <row r="44" spans="1:7">
      <c r="A44" s="42">
        <v>22</v>
      </c>
      <c r="B44" s="60">
        <f t="shared" si="12"/>
        <v>880</v>
      </c>
      <c r="C44" s="43">
        <f t="shared" si="4"/>
        <v>1280</v>
      </c>
      <c r="D44" s="66">
        <f t="shared" si="5"/>
        <v>25</v>
      </c>
      <c r="E44" s="43">
        <f t="shared" si="2"/>
        <v>550</v>
      </c>
      <c r="F44" s="43">
        <f t="shared" si="3"/>
        <v>330</v>
      </c>
      <c r="G44" s="43">
        <f>B44-C44</f>
        <v>-400</v>
      </c>
    </row>
    <row r="45" spans="1:7">
      <c r="A45" s="42">
        <v>23</v>
      </c>
      <c r="B45" s="60">
        <f t="shared" si="12"/>
        <v>920</v>
      </c>
      <c r="C45" s="43">
        <f t="shared" si="4"/>
        <v>1280</v>
      </c>
      <c r="D45" s="66">
        <f t="shared" si="5"/>
        <v>25</v>
      </c>
      <c r="E45" s="43">
        <f t="shared" si="2"/>
        <v>575</v>
      </c>
      <c r="F45" s="43">
        <f t="shared" si="3"/>
        <v>345</v>
      </c>
      <c r="G45" s="43">
        <f>B45-C45</f>
        <v>-360</v>
      </c>
    </row>
    <row r="46" spans="1:7">
      <c r="A46" s="42">
        <v>24</v>
      </c>
      <c r="B46" s="60">
        <f t="shared" si="12"/>
        <v>960</v>
      </c>
      <c r="C46" s="43">
        <f t="shared" si="4"/>
        <v>1280</v>
      </c>
      <c r="D46" s="66">
        <f t="shared" si="5"/>
        <v>25</v>
      </c>
      <c r="E46" s="43">
        <f t="shared" si="2"/>
        <v>600</v>
      </c>
      <c r="F46" s="43">
        <f t="shared" si="3"/>
        <v>360</v>
      </c>
      <c r="G46" s="43">
        <f>B46-C46</f>
        <v>-320</v>
      </c>
    </row>
    <row r="47" spans="1:7">
      <c r="A47" s="42">
        <v>25</v>
      </c>
      <c r="B47" s="60">
        <f t="shared" si="12"/>
        <v>1000</v>
      </c>
      <c r="C47" s="43">
        <f t="shared" si="4"/>
        <v>1280</v>
      </c>
      <c r="D47" s="66">
        <f t="shared" si="5"/>
        <v>25</v>
      </c>
      <c r="E47" s="43">
        <f t="shared" si="2"/>
        <v>625</v>
      </c>
      <c r="F47" s="43">
        <f t="shared" si="3"/>
        <v>375</v>
      </c>
      <c r="G47" s="43">
        <f>B47-C47</f>
        <v>-280</v>
      </c>
    </row>
    <row r="48" spans="1:7">
      <c r="A48" s="42">
        <v>26</v>
      </c>
      <c r="B48" s="60">
        <f t="shared" si="12"/>
        <v>1040</v>
      </c>
      <c r="C48" s="43">
        <f t="shared" si="4"/>
        <v>1280</v>
      </c>
      <c r="D48" s="66">
        <f t="shared" si="5"/>
        <v>25</v>
      </c>
      <c r="E48" s="43">
        <f t="shared" si="2"/>
        <v>650</v>
      </c>
      <c r="F48" s="43">
        <f t="shared" si="3"/>
        <v>390</v>
      </c>
      <c r="G48" s="43">
        <f>B48-C48</f>
        <v>-240</v>
      </c>
    </row>
    <row r="49" spans="1:7">
      <c r="A49" s="42">
        <v>27</v>
      </c>
      <c r="B49" s="60">
        <f t="shared" si="12"/>
        <v>1080</v>
      </c>
      <c r="C49" s="43">
        <f t="shared" si="4"/>
        <v>1280</v>
      </c>
      <c r="D49" s="66">
        <f t="shared" si="5"/>
        <v>25</v>
      </c>
      <c r="E49" s="43">
        <f t="shared" si="2"/>
        <v>675</v>
      </c>
      <c r="F49" s="43">
        <f t="shared" si="3"/>
        <v>405</v>
      </c>
      <c r="G49" s="43">
        <f>B49-C49</f>
        <v>-200</v>
      </c>
    </row>
    <row r="50" spans="1:7">
      <c r="A50" s="42">
        <v>28</v>
      </c>
      <c r="B50" s="60">
        <f t="shared" si="12"/>
        <v>1120</v>
      </c>
      <c r="C50" s="43">
        <f t="shared" si="4"/>
        <v>1280</v>
      </c>
      <c r="D50" s="66">
        <f t="shared" si="5"/>
        <v>25</v>
      </c>
      <c r="E50" s="43">
        <f t="shared" si="2"/>
        <v>700</v>
      </c>
      <c r="F50" s="43">
        <f t="shared" si="3"/>
        <v>420</v>
      </c>
      <c r="G50" s="43">
        <f>B50-C50</f>
        <v>-160</v>
      </c>
    </row>
    <row r="51" spans="1:7">
      <c r="A51" s="42">
        <v>29</v>
      </c>
      <c r="B51" s="60">
        <f t="shared" si="12"/>
        <v>1160</v>
      </c>
      <c r="C51" s="43">
        <f t="shared" si="4"/>
        <v>1280</v>
      </c>
      <c r="D51" s="66">
        <f t="shared" si="5"/>
        <v>25</v>
      </c>
      <c r="E51" s="43">
        <f t="shared" si="2"/>
        <v>725</v>
      </c>
      <c r="F51" s="43">
        <f t="shared" si="3"/>
        <v>435</v>
      </c>
      <c r="G51" s="43">
        <f>B51-C51</f>
        <v>-120</v>
      </c>
    </row>
    <row r="52" spans="1:7">
      <c r="A52" s="42">
        <v>30</v>
      </c>
      <c r="B52" s="60">
        <f t="shared" si="12"/>
        <v>1200</v>
      </c>
      <c r="C52" s="43">
        <f t="shared" si="4"/>
        <v>1280</v>
      </c>
      <c r="D52" s="66">
        <f t="shared" si="5"/>
        <v>25</v>
      </c>
      <c r="E52" s="43">
        <f t="shared" si="2"/>
        <v>750</v>
      </c>
      <c r="F52" s="43">
        <f t="shared" si="3"/>
        <v>450</v>
      </c>
      <c r="G52" s="43">
        <f>B52-C52</f>
        <v>-80</v>
      </c>
    </row>
    <row r="53" spans="1:7">
      <c r="A53" s="42">
        <v>31</v>
      </c>
      <c r="B53" s="60">
        <f t="shared" si="12"/>
        <v>1240</v>
      </c>
      <c r="C53" s="43">
        <f t="shared" si="4"/>
        <v>1280</v>
      </c>
      <c r="D53" s="66">
        <f t="shared" si="5"/>
        <v>25</v>
      </c>
      <c r="E53" s="43">
        <f t="shared" si="2"/>
        <v>775</v>
      </c>
      <c r="F53" s="43">
        <f t="shared" si="3"/>
        <v>465</v>
      </c>
      <c r="G53" s="43">
        <f>B53-C53</f>
        <v>-40</v>
      </c>
    </row>
    <row r="54" spans="1:7">
      <c r="A54" s="55">
        <v>32</v>
      </c>
      <c r="B54" s="60">
        <f t="shared" si="12"/>
        <v>1280</v>
      </c>
      <c r="C54" s="56">
        <f t="shared" si="4"/>
        <v>1280</v>
      </c>
      <c r="D54" s="66">
        <f t="shared" si="5"/>
        <v>25</v>
      </c>
      <c r="E54" s="56">
        <f t="shared" si="2"/>
        <v>800</v>
      </c>
      <c r="F54" s="56">
        <f t="shared" si="3"/>
        <v>480</v>
      </c>
      <c r="G54" s="56">
        <f>B54-C54</f>
        <v>0</v>
      </c>
    </row>
    <row r="55" spans="1:7">
      <c r="A55" s="42">
        <v>33</v>
      </c>
      <c r="B55" s="60">
        <f t="shared" si="12"/>
        <v>1320</v>
      </c>
      <c r="C55" s="43">
        <f t="shared" si="4"/>
        <v>1280</v>
      </c>
      <c r="D55" s="66">
        <f t="shared" si="5"/>
        <v>25</v>
      </c>
      <c r="E55" s="43">
        <f t="shared" si="2"/>
        <v>825</v>
      </c>
      <c r="F55" s="43">
        <f t="shared" si="3"/>
        <v>495</v>
      </c>
      <c r="G55" s="43">
        <f>B55-C55</f>
        <v>40</v>
      </c>
    </row>
    <row r="56" spans="1:7">
      <c r="A56" s="42">
        <v>34</v>
      </c>
      <c r="B56" s="60">
        <f t="shared" si="12"/>
        <v>1360</v>
      </c>
      <c r="C56" s="43">
        <f t="shared" si="4"/>
        <v>1280</v>
      </c>
      <c r="D56" s="66">
        <f t="shared" si="5"/>
        <v>25</v>
      </c>
      <c r="E56" s="43">
        <f t="shared" si="2"/>
        <v>850</v>
      </c>
      <c r="F56" s="43">
        <f t="shared" si="3"/>
        <v>510</v>
      </c>
      <c r="G56" s="43">
        <f>B56-C56</f>
        <v>80</v>
      </c>
    </row>
    <row r="57" spans="1:7">
      <c r="A57" s="42">
        <v>35</v>
      </c>
      <c r="B57" s="60">
        <f t="shared" si="12"/>
        <v>1400</v>
      </c>
      <c r="C57" s="43">
        <f t="shared" si="4"/>
        <v>1280</v>
      </c>
      <c r="D57" s="66">
        <f t="shared" si="5"/>
        <v>25</v>
      </c>
      <c r="E57" s="43">
        <f t="shared" si="2"/>
        <v>875</v>
      </c>
      <c r="F57" s="43">
        <f t="shared" si="3"/>
        <v>525</v>
      </c>
      <c r="G57" s="43">
        <f>B57-C57</f>
        <v>120</v>
      </c>
    </row>
    <row r="58" spans="1:7">
      <c r="A58" s="42">
        <v>36</v>
      </c>
      <c r="B58" s="60">
        <f t="shared" si="12"/>
        <v>1440</v>
      </c>
      <c r="C58" s="43">
        <f t="shared" si="4"/>
        <v>1280</v>
      </c>
      <c r="D58" s="66">
        <f t="shared" si="5"/>
        <v>25</v>
      </c>
      <c r="E58" s="43">
        <f t="shared" si="2"/>
        <v>900</v>
      </c>
      <c r="F58" s="43">
        <f t="shared" si="3"/>
        <v>540</v>
      </c>
      <c r="G58" s="43">
        <f>B58-C58</f>
        <v>160</v>
      </c>
    </row>
    <row r="59" spans="1:7">
      <c r="A59" s="42">
        <v>37</v>
      </c>
      <c r="B59" s="60">
        <f t="shared" si="12"/>
        <v>1480</v>
      </c>
      <c r="C59" s="43">
        <f t="shared" si="4"/>
        <v>1280</v>
      </c>
      <c r="D59" s="66">
        <f t="shared" si="5"/>
        <v>25</v>
      </c>
      <c r="E59" s="43">
        <f t="shared" si="2"/>
        <v>925</v>
      </c>
      <c r="F59" s="43">
        <f t="shared" si="3"/>
        <v>555</v>
      </c>
      <c r="G59" s="43">
        <f>B59-C59</f>
        <v>200</v>
      </c>
    </row>
    <row r="60" spans="1:7">
      <c r="A60" s="42">
        <v>38</v>
      </c>
      <c r="B60" s="60">
        <f t="shared" si="12"/>
        <v>1520</v>
      </c>
      <c r="C60" s="43">
        <f t="shared" si="4"/>
        <v>1280</v>
      </c>
      <c r="D60" s="66">
        <f t="shared" si="5"/>
        <v>25</v>
      </c>
      <c r="E60" s="43">
        <f t="shared" si="2"/>
        <v>950</v>
      </c>
      <c r="F60" s="43">
        <f t="shared" si="3"/>
        <v>570</v>
      </c>
      <c r="G60" s="43">
        <f>B60-C60</f>
        <v>240</v>
      </c>
    </row>
    <row r="61" spans="1:7">
      <c r="A61" s="42">
        <v>39</v>
      </c>
      <c r="B61" s="60">
        <f t="shared" si="12"/>
        <v>1560</v>
      </c>
      <c r="C61" s="43">
        <f t="shared" si="4"/>
        <v>1280</v>
      </c>
      <c r="D61" s="66">
        <f t="shared" si="5"/>
        <v>25</v>
      </c>
      <c r="E61" s="43">
        <f t="shared" si="2"/>
        <v>975</v>
      </c>
      <c r="F61" s="43">
        <f t="shared" si="3"/>
        <v>585</v>
      </c>
      <c r="G61" s="43">
        <f>B61-C61</f>
        <v>280</v>
      </c>
    </row>
    <row r="62" spans="1:7">
      <c r="A62" s="57">
        <v>40</v>
      </c>
      <c r="B62" s="60">
        <f t="shared" si="12"/>
        <v>1600</v>
      </c>
      <c r="C62" s="56">
        <f t="shared" si="4"/>
        <v>1280</v>
      </c>
      <c r="D62" s="66">
        <f t="shared" si="5"/>
        <v>25</v>
      </c>
      <c r="E62" s="56">
        <f t="shared" si="2"/>
        <v>1000</v>
      </c>
      <c r="F62" s="56">
        <f t="shared" si="3"/>
        <v>600</v>
      </c>
      <c r="G62" s="56">
        <f>B62-C62</f>
        <v>320</v>
      </c>
    </row>
  </sheetData>
  <mergeCells count="1">
    <mergeCell ref="E2:F2"/>
  </mergeCells>
  <dataValidations disablePrompts="1" count="2">
    <dataValidation type="list" allowBlank="1" showInputMessage="1" showErrorMessage="1" sqref="B3">
      <formula1>$U$20:$X$20</formula1>
    </dataValidation>
    <dataValidation type="list" allowBlank="1" showInputMessage="1" showErrorMessage="1" sqref="B4 H19">
      <formula1>$U$18:$AW$18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Gads Hill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s94ghar01</dc:creator>
  <cp:lastModifiedBy>s94ghar01</cp:lastModifiedBy>
  <dcterms:created xsi:type="dcterms:W3CDTF">2011-01-26T11:34:27Z</dcterms:created>
  <dcterms:modified xsi:type="dcterms:W3CDTF">2011-05-11T10:01:58Z</dcterms:modified>
</cp:coreProperties>
</file>